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BUNKURE GENERAL\"/>
    </mc:Choice>
  </mc:AlternateContent>
  <bookViews>
    <workbookView xWindow="-105" yWindow="-105" windowWidth="19425" windowHeight="10305" firstSheet="1" activeTab="1"/>
  </bookViews>
  <sheets>
    <sheet name="BUNKURE LG" sheetId="1" state="hidden" r:id="rId1"/>
    <sheet name="1ST QUARTER TRACKING" sheetId="2" r:id="rId2"/>
  </sheets>
  <definedNames>
    <definedName name="_xlnm.Print_Area" localSheetId="1">'1ST QUARTER TRACKING'!$A$1:$C$352</definedName>
    <definedName name="Z_11C2E6AD_6C8B_4233_A509_9C414AF3AA8E_.wvu.PrintArea" localSheetId="1" hidden="1">'1ST QUARTER TRACKING'!$A$1:$C$352</definedName>
  </definedNames>
  <calcPr calcId="152511"/>
  <customWorkbookViews>
    <customWorkbookView name="User - Personal View" guid="{11C2E6AD-6C8B-4233-A509-9C414AF3AA8E}" mergeInterval="0" personalView="1" maximized="1" xWindow="-8" yWindow="-8" windowWidth="1382" windowHeight="744" activeSheetId="2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6" i="2" l="1"/>
  <c r="C335" i="2"/>
  <c r="C334" i="2"/>
  <c r="C333" i="2"/>
  <c r="C332" i="2"/>
  <c r="C331" i="2"/>
  <c r="C330" i="2"/>
  <c r="C329" i="2"/>
  <c r="C328" i="2"/>
  <c r="C327" i="2"/>
  <c r="C326" i="2"/>
  <c r="C325" i="2"/>
  <c r="B324" i="2"/>
  <c r="C324" i="2" s="1"/>
  <c r="C323" i="2"/>
  <c r="C322" i="2"/>
  <c r="C321" i="2"/>
  <c r="C320" i="2"/>
  <c r="C319" i="2"/>
  <c r="C318" i="2"/>
  <c r="C317" i="2"/>
  <c r="C316" i="2"/>
  <c r="C315" i="2"/>
  <c r="C314" i="2"/>
  <c r="B313" i="2"/>
  <c r="C313" i="2" s="1"/>
  <c r="C312" i="2"/>
  <c r="C311" i="2"/>
  <c r="C310" i="2"/>
  <c r="C309" i="2"/>
  <c r="C308" i="2"/>
  <c r="C307" i="2"/>
  <c r="C306" i="2"/>
  <c r="C305" i="2"/>
  <c r="B304" i="2"/>
  <c r="C304" i="2" s="1"/>
  <c r="C303" i="2"/>
  <c r="C302" i="2"/>
  <c r="C301" i="2"/>
  <c r="C300" i="2"/>
  <c r="C299" i="2"/>
  <c r="C298" i="2"/>
  <c r="C297" i="2"/>
  <c r="C296" i="2"/>
  <c r="B295" i="2"/>
  <c r="C295" i="2" s="1"/>
  <c r="C294" i="2"/>
  <c r="C293" i="2"/>
  <c r="C292" i="2"/>
  <c r="C291" i="2"/>
  <c r="C290" i="2"/>
  <c r="C289" i="2"/>
  <c r="C288" i="2"/>
  <c r="C287" i="2"/>
  <c r="B286" i="2"/>
  <c r="C286" i="2" s="1"/>
  <c r="C285" i="2"/>
  <c r="C284" i="2"/>
  <c r="C283" i="2"/>
  <c r="C282" i="2"/>
  <c r="C281" i="2"/>
  <c r="C280" i="2"/>
  <c r="C279" i="2"/>
  <c r="C278" i="2"/>
  <c r="B277" i="2"/>
  <c r="C277" i="2" s="1"/>
  <c r="C276" i="2"/>
  <c r="C275" i="2"/>
  <c r="C274" i="2"/>
  <c r="C273" i="2"/>
  <c r="C272" i="2"/>
  <c r="C271" i="2"/>
  <c r="C270" i="2"/>
  <c r="C269" i="2"/>
  <c r="C268" i="2"/>
  <c r="C267" i="2"/>
  <c r="C266" i="2"/>
  <c r="C265" i="2"/>
  <c r="B264" i="2"/>
  <c r="C264" i="2" s="1"/>
  <c r="C263" i="2"/>
  <c r="C262" i="2"/>
  <c r="C261" i="2"/>
  <c r="C260" i="2"/>
  <c r="C259" i="2"/>
  <c r="C258" i="2"/>
  <c r="C257" i="2"/>
  <c r="C256" i="2"/>
  <c r="B255" i="2"/>
  <c r="C255" i="2" s="1"/>
  <c r="C254" i="2"/>
  <c r="C253" i="2"/>
  <c r="C252" i="2"/>
  <c r="C251" i="2"/>
  <c r="C250" i="2"/>
  <c r="C249" i="2"/>
  <c r="C248" i="2"/>
  <c r="B247" i="2"/>
  <c r="C247" i="2" s="1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B229" i="2"/>
  <c r="C229" i="2" s="1"/>
  <c r="C228" i="2"/>
  <c r="C227" i="2"/>
  <c r="C226" i="2"/>
  <c r="C225" i="2"/>
  <c r="C224" i="2"/>
  <c r="C223" i="2"/>
  <c r="C222" i="2"/>
  <c r="C221" i="2"/>
  <c r="C220" i="2"/>
  <c r="C219" i="2"/>
  <c r="C218" i="2"/>
  <c r="B217" i="2"/>
  <c r="C217" i="2" s="1"/>
  <c r="C216" i="2"/>
  <c r="C215" i="2"/>
  <c r="C214" i="2"/>
  <c r="C213" i="2"/>
  <c r="C212" i="2"/>
  <c r="C211" i="2"/>
  <c r="C210" i="2"/>
  <c r="C209" i="2"/>
  <c r="C208" i="2"/>
  <c r="C207" i="2"/>
  <c r="B206" i="2"/>
  <c r="C206" i="2" s="1"/>
  <c r="C205" i="2"/>
  <c r="C204" i="2"/>
  <c r="C203" i="2"/>
  <c r="C202" i="2"/>
  <c r="C201" i="2"/>
  <c r="C200" i="2"/>
  <c r="C199" i="2"/>
  <c r="C198" i="2"/>
  <c r="B197" i="2"/>
  <c r="C197" i="2" s="1"/>
  <c r="C196" i="2"/>
  <c r="C195" i="2"/>
  <c r="C194" i="2"/>
  <c r="C193" i="2"/>
  <c r="C192" i="2"/>
  <c r="C191" i="2"/>
  <c r="C190" i="2"/>
  <c r="C189" i="2"/>
  <c r="B188" i="2"/>
  <c r="C188" i="2" s="1"/>
  <c r="C187" i="2"/>
  <c r="C186" i="2"/>
  <c r="C185" i="2"/>
  <c r="C184" i="2"/>
  <c r="C183" i="2"/>
  <c r="C182" i="2"/>
  <c r="B180" i="2"/>
  <c r="C180" i="2" s="1"/>
  <c r="C179" i="2"/>
  <c r="C178" i="2"/>
  <c r="C177" i="2"/>
  <c r="C176" i="2"/>
  <c r="C175" i="2"/>
  <c r="C174" i="2"/>
  <c r="B172" i="2"/>
  <c r="C172" i="2" s="1"/>
  <c r="C171" i="2"/>
  <c r="C170" i="2"/>
  <c r="C169" i="2"/>
  <c r="C168" i="2"/>
  <c r="C167" i="2"/>
  <c r="C166" i="2"/>
  <c r="C165" i="2"/>
  <c r="C164" i="2"/>
  <c r="C163" i="2"/>
  <c r="C162" i="2"/>
  <c r="B160" i="2"/>
  <c r="C160" i="2" s="1"/>
  <c r="C159" i="2"/>
  <c r="C158" i="2"/>
  <c r="C157" i="2"/>
  <c r="C156" i="2"/>
  <c r="C155" i="2"/>
  <c r="C154" i="2"/>
  <c r="B152" i="2"/>
  <c r="B230" i="2" s="1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B135" i="2"/>
  <c r="C135" i="2" s="1"/>
  <c r="C134" i="2"/>
  <c r="C133" i="2"/>
  <c r="C132" i="2"/>
  <c r="C131" i="2"/>
  <c r="C130" i="2"/>
  <c r="C129" i="2"/>
  <c r="C126" i="2"/>
  <c r="C125" i="2"/>
  <c r="C124" i="2"/>
  <c r="C123" i="2"/>
  <c r="C122" i="2"/>
  <c r="C116" i="2"/>
  <c r="C115" i="2"/>
  <c r="C114" i="2"/>
  <c r="C113" i="2"/>
  <c r="C111" i="2"/>
  <c r="C110" i="2"/>
  <c r="C109" i="2"/>
  <c r="C108" i="2"/>
  <c r="C107" i="2"/>
  <c r="C106" i="2"/>
  <c r="C105" i="2"/>
  <c r="C104" i="2"/>
  <c r="C103" i="2"/>
  <c r="C101" i="2"/>
  <c r="C99" i="2"/>
  <c r="C98" i="2"/>
  <c r="B96" i="2"/>
  <c r="C96" i="2" s="1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B65" i="2"/>
  <c r="B117" i="2" s="1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2" i="2"/>
  <c r="C30" i="2"/>
  <c r="B29" i="2"/>
  <c r="C29" i="2" s="1"/>
  <c r="C28" i="2"/>
  <c r="C27" i="2"/>
  <c r="C26" i="2"/>
  <c r="C25" i="2"/>
  <c r="C24" i="2"/>
  <c r="C23" i="2"/>
  <c r="C22" i="2"/>
  <c r="C21" i="2"/>
  <c r="C20" i="2"/>
  <c r="C19" i="2"/>
  <c r="C18" i="2"/>
  <c r="C17" i="2"/>
  <c r="B15" i="2"/>
  <c r="C14" i="2"/>
  <c r="C13" i="2"/>
  <c r="C12" i="2"/>
  <c r="C11" i="2"/>
  <c r="C7" i="2"/>
  <c r="C5" i="2"/>
  <c r="B63" i="2" l="1"/>
  <c r="C63" i="2" s="1"/>
  <c r="B337" i="2"/>
  <c r="C337" i="2" s="1"/>
  <c r="C117" i="2"/>
  <c r="C230" i="2"/>
  <c r="C65" i="2"/>
  <c r="C152" i="2"/>
  <c r="C336" i="2"/>
  <c r="C15" i="2"/>
  <c r="E286" i="1"/>
  <c r="E278" i="1"/>
  <c r="E250" i="1"/>
  <c r="D5" i="1"/>
  <c r="E5" i="1"/>
  <c r="F7" i="1"/>
  <c r="E4" i="1"/>
  <c r="F6" i="1"/>
  <c r="D4" i="1"/>
  <c r="B95" i="1"/>
  <c r="B65" i="1"/>
  <c r="E315" i="1"/>
  <c r="E304" i="1"/>
  <c r="E294" i="1"/>
  <c r="B135" i="1"/>
  <c r="B30" i="1"/>
  <c r="B15" i="1"/>
  <c r="F5" i="1"/>
  <c r="F4" i="1"/>
  <c r="C5" i="1"/>
  <c r="C4" i="1"/>
  <c r="B338" i="2" l="1"/>
  <c r="C338" i="2" s="1"/>
  <c r="E214" i="1"/>
  <c r="E242" i="1"/>
  <c r="E270" i="1"/>
  <c r="E196" i="1"/>
  <c r="E225" i="1"/>
  <c r="E262" i="1"/>
  <c r="C214" i="1"/>
  <c r="C225" i="1"/>
  <c r="C242" i="1"/>
  <c r="C250" i="1"/>
  <c r="F275" i="1"/>
  <c r="F288" i="1"/>
  <c r="F290" i="1"/>
  <c r="F298" i="1"/>
  <c r="B304" i="1"/>
  <c r="F255" i="1"/>
  <c r="F269" i="1"/>
  <c r="F283" i="1"/>
  <c r="F285" i="1"/>
  <c r="F289" i="1"/>
  <c r="F291" i="1"/>
  <c r="F293" i="1"/>
  <c r="F299" i="1"/>
  <c r="F301" i="1"/>
  <c r="F303" i="1"/>
  <c r="F307" i="1"/>
  <c r="F309" i="1"/>
  <c r="F311" i="1"/>
  <c r="F313" i="1"/>
  <c r="C270" i="1"/>
  <c r="C286" i="1"/>
  <c r="F300" i="1"/>
  <c r="F306" i="1"/>
  <c r="F308" i="1"/>
  <c r="F310" i="1"/>
  <c r="F312" i="1"/>
  <c r="F314" i="1"/>
  <c r="C262" i="1"/>
  <c r="C304" i="1"/>
  <c r="D294" i="1"/>
  <c r="D304" i="1"/>
  <c r="F297" i="1"/>
  <c r="F224" i="1"/>
  <c r="F236" i="1"/>
  <c r="F245" i="1"/>
  <c r="F247" i="1"/>
  <c r="F253" i="1"/>
  <c r="F257" i="1"/>
  <c r="F259" i="1"/>
  <c r="F261" i="1"/>
  <c r="F265" i="1"/>
  <c r="C315" i="1"/>
  <c r="F249" i="1"/>
  <c r="C196" i="1"/>
  <c r="C204" i="1"/>
  <c r="F267" i="1"/>
  <c r="F273" i="1"/>
  <c r="F277" i="1"/>
  <c r="F281" i="1"/>
  <c r="D315" i="1"/>
  <c r="C294" i="1"/>
  <c r="F148" i="1"/>
  <c r="F157" i="1"/>
  <c r="F155" i="1"/>
  <c r="F163" i="1"/>
  <c r="F165" i="1"/>
  <c r="F167" i="1"/>
  <c r="F170" i="1"/>
  <c r="F168" i="1"/>
  <c r="F175" i="1"/>
  <c r="F177" i="1"/>
  <c r="F179" i="1"/>
  <c r="F183" i="1"/>
  <c r="F185" i="1"/>
  <c r="F187" i="1"/>
  <c r="F191" i="1"/>
  <c r="F193" i="1"/>
  <c r="F195" i="1"/>
  <c r="F199" i="1"/>
  <c r="F201" i="1"/>
  <c r="F203" i="1"/>
  <c r="F207" i="1"/>
  <c r="F209" i="1"/>
  <c r="F211" i="1"/>
  <c r="F213" i="1"/>
  <c r="F229" i="1"/>
  <c r="F231" i="1"/>
  <c r="F233" i="1"/>
  <c r="F235" i="1"/>
  <c r="F237" i="1"/>
  <c r="F239" i="1"/>
  <c r="F241" i="1"/>
  <c r="F244" i="1"/>
  <c r="F246" i="1"/>
  <c r="F248" i="1"/>
  <c r="F252" i="1"/>
  <c r="F254" i="1"/>
  <c r="F256" i="1"/>
  <c r="F258" i="1"/>
  <c r="F260" i="1"/>
  <c r="F266" i="1"/>
  <c r="F268" i="1"/>
  <c r="F274" i="1"/>
  <c r="F276" i="1"/>
  <c r="F282" i="1"/>
  <c r="F284" i="1"/>
  <c r="B315" i="1"/>
  <c r="D270" i="1"/>
  <c r="B278" i="1"/>
  <c r="B294" i="1"/>
  <c r="F292" i="1"/>
  <c r="F296" i="1"/>
  <c r="F302" i="1"/>
  <c r="D278" i="1"/>
  <c r="B286" i="1"/>
  <c r="C278" i="1"/>
  <c r="F280" i="1"/>
  <c r="D286" i="1"/>
  <c r="D262" i="1"/>
  <c r="B270" i="1"/>
  <c r="F272" i="1"/>
  <c r="F212" i="1"/>
  <c r="F216" i="1"/>
  <c r="F218" i="1"/>
  <c r="F220" i="1"/>
  <c r="F222" i="1"/>
  <c r="F230" i="1"/>
  <c r="F232" i="1"/>
  <c r="F264" i="1"/>
  <c r="B262" i="1"/>
  <c r="D250" i="1"/>
  <c r="F217" i="1"/>
  <c r="F219" i="1"/>
  <c r="F221" i="1"/>
  <c r="F223" i="1"/>
  <c r="B242" i="1"/>
  <c r="B250" i="1"/>
  <c r="D188" i="1"/>
  <c r="D214" i="1"/>
  <c r="F234" i="1"/>
  <c r="F238" i="1"/>
  <c r="F240" i="1"/>
  <c r="D225" i="1"/>
  <c r="F192" i="1"/>
  <c r="F200" i="1"/>
  <c r="F208" i="1"/>
  <c r="D242" i="1"/>
  <c r="B225" i="1"/>
  <c r="B160" i="1"/>
  <c r="B204" i="1"/>
  <c r="B214" i="1"/>
  <c r="F210" i="1"/>
  <c r="B188" i="1"/>
  <c r="F206" i="1"/>
  <c r="C152" i="1"/>
  <c r="D180" i="1"/>
  <c r="D196" i="1"/>
  <c r="D204" i="1"/>
  <c r="F202" i="1"/>
  <c r="B152" i="1"/>
  <c r="E180" i="1"/>
  <c r="E188" i="1"/>
  <c r="E204" i="1"/>
  <c r="B196" i="1"/>
  <c r="F149" i="1"/>
  <c r="F141" i="1"/>
  <c r="F158" i="1"/>
  <c r="F156" i="1"/>
  <c r="F162" i="1"/>
  <c r="F164" i="1"/>
  <c r="F166" i="1"/>
  <c r="F171" i="1"/>
  <c r="F169" i="1"/>
  <c r="F174" i="1"/>
  <c r="F176" i="1"/>
  <c r="F178" i="1"/>
  <c r="F184" i="1"/>
  <c r="F186" i="1"/>
  <c r="F194" i="1"/>
  <c r="F131" i="1"/>
  <c r="F198" i="1"/>
  <c r="F77" i="1"/>
  <c r="F159" i="1"/>
  <c r="C160" i="1"/>
  <c r="D172" i="1"/>
  <c r="C180" i="1"/>
  <c r="C188" i="1"/>
  <c r="F182" i="1"/>
  <c r="F190" i="1"/>
  <c r="B180" i="1"/>
  <c r="D160" i="1"/>
  <c r="C172" i="1"/>
  <c r="E172" i="1"/>
  <c r="B172" i="1"/>
  <c r="D152" i="1"/>
  <c r="F154" i="1"/>
  <c r="F139" i="1"/>
  <c r="F150" i="1"/>
  <c r="F146" i="1"/>
  <c r="F144" i="1"/>
  <c r="F142" i="1"/>
  <c r="F140" i="1"/>
  <c r="E160" i="1"/>
  <c r="F133" i="1"/>
  <c r="F130" i="1"/>
  <c r="F90" i="1"/>
  <c r="F116" i="1"/>
  <c r="F47" i="1"/>
  <c r="F134" i="1"/>
  <c r="F151" i="1"/>
  <c r="F147" i="1"/>
  <c r="F145" i="1"/>
  <c r="F143" i="1"/>
  <c r="E152" i="1"/>
  <c r="F108" i="1"/>
  <c r="F104" i="1"/>
  <c r="F126" i="1"/>
  <c r="F132" i="1"/>
  <c r="E135" i="1"/>
  <c r="F127" i="1"/>
  <c r="F115" i="1"/>
  <c r="D135" i="1"/>
  <c r="C135" i="1"/>
  <c r="F125" i="1"/>
  <c r="F128" i="1"/>
  <c r="F57" i="1"/>
  <c r="F52" i="1"/>
  <c r="F49" i="1"/>
  <c r="F68" i="1"/>
  <c r="F76" i="1"/>
  <c r="F84" i="1"/>
  <c r="F92" i="1"/>
  <c r="F97" i="1"/>
  <c r="F117" i="1"/>
  <c r="F111" i="1"/>
  <c r="F109" i="1"/>
  <c r="F101" i="1"/>
  <c r="F98" i="1"/>
  <c r="F51" i="1"/>
  <c r="F122" i="1"/>
  <c r="F70" i="1"/>
  <c r="F78" i="1"/>
  <c r="F86" i="1"/>
  <c r="F94" i="1"/>
  <c r="F112" i="1"/>
  <c r="F50" i="1"/>
  <c r="F67" i="1"/>
  <c r="F75" i="1"/>
  <c r="F83" i="1"/>
  <c r="F88" i="1"/>
  <c r="F91" i="1"/>
  <c r="F118" i="1"/>
  <c r="F113" i="1"/>
  <c r="F110" i="1"/>
  <c r="F107" i="1"/>
  <c r="C95" i="1"/>
  <c r="D95" i="1"/>
  <c r="E95" i="1"/>
  <c r="F42" i="1"/>
  <c r="F55" i="1"/>
  <c r="F69" i="1"/>
  <c r="F74" i="1"/>
  <c r="F82" i="1"/>
  <c r="F85" i="1"/>
  <c r="F105" i="1"/>
  <c r="F59" i="1"/>
  <c r="F43" i="1"/>
  <c r="D65" i="1"/>
  <c r="F80" i="1"/>
  <c r="F102" i="1"/>
  <c r="F61" i="1"/>
  <c r="F56" i="1"/>
  <c r="F48" i="1"/>
  <c r="F45" i="1"/>
  <c r="B119" i="1"/>
  <c r="F62" i="1"/>
  <c r="F44" i="1"/>
  <c r="F71" i="1"/>
  <c r="E65" i="1"/>
  <c r="F79" i="1"/>
  <c r="F81" i="1"/>
  <c r="F87" i="1"/>
  <c r="C65" i="1"/>
  <c r="F73" i="1"/>
  <c r="F37" i="1"/>
  <c r="F58" i="1"/>
  <c r="F39" i="1"/>
  <c r="F20" i="1"/>
  <c r="F33" i="1"/>
  <c r="F41" i="1"/>
  <c r="F38" i="1"/>
  <c r="F36" i="1"/>
  <c r="F31" i="1"/>
  <c r="F27" i="1"/>
  <c r="F19" i="1"/>
  <c r="F17" i="1"/>
  <c r="F23" i="1"/>
  <c r="F13" i="1"/>
  <c r="F28" i="1"/>
  <c r="F25" i="1"/>
  <c r="F35" i="1"/>
  <c r="F40" i="1"/>
  <c r="F29" i="1"/>
  <c r="F26" i="1"/>
  <c r="F24" i="1"/>
  <c r="F21" i="1"/>
  <c r="D30" i="1"/>
  <c r="F22" i="1"/>
  <c r="B63" i="1"/>
  <c r="C30" i="1"/>
  <c r="C15" i="1"/>
  <c r="E30" i="1"/>
  <c r="F11" i="1"/>
  <c r="F12" i="1"/>
  <c r="F14" i="1"/>
  <c r="D15" i="1"/>
  <c r="E15" i="1"/>
  <c r="F18" i="1"/>
  <c r="E316" i="1" l="1"/>
  <c r="F294" i="1"/>
  <c r="F315" i="1"/>
  <c r="C316" i="1"/>
  <c r="F250" i="1"/>
  <c r="F304" i="1"/>
  <c r="F262" i="1"/>
  <c r="F270" i="1"/>
  <c r="F278" i="1"/>
  <c r="F286" i="1"/>
  <c r="F242" i="1"/>
  <c r="D316" i="1"/>
  <c r="F225" i="1"/>
  <c r="F204" i="1"/>
  <c r="B316" i="1"/>
  <c r="F214" i="1"/>
  <c r="C226" i="1"/>
  <c r="F172" i="1"/>
  <c r="F180" i="1"/>
  <c r="F160" i="1"/>
  <c r="B226" i="1"/>
  <c r="F196" i="1"/>
  <c r="F188" i="1"/>
  <c r="D226" i="1"/>
  <c r="E226" i="1"/>
  <c r="E317" i="1" s="1"/>
  <c r="F152" i="1"/>
  <c r="F135" i="1"/>
  <c r="F95" i="1"/>
  <c r="D119" i="1"/>
  <c r="E119" i="1"/>
  <c r="C119" i="1"/>
  <c r="F65" i="1"/>
  <c r="D63" i="1"/>
  <c r="E63" i="1"/>
  <c r="C63" i="1"/>
  <c r="F30" i="1"/>
  <c r="F15" i="1"/>
  <c r="C317" i="1" l="1"/>
  <c r="F316" i="1"/>
  <c r="B317" i="1"/>
  <c r="D317" i="1"/>
  <c r="F226" i="1"/>
  <c r="F119" i="1"/>
  <c r="F63" i="1"/>
  <c r="F317" i="1" l="1"/>
</calcChain>
</file>

<file path=xl/sharedStrings.xml><?xml version="1.0" encoding="utf-8"?>
<sst xmlns="http://schemas.openxmlformats.org/spreadsheetml/2006/main" count="658" uniqueCount="296">
  <si>
    <t>ITEM</t>
  </si>
  <si>
    <t>Q1 2024</t>
  </si>
  <si>
    <t>Q2 2024</t>
  </si>
  <si>
    <t>Q3 2024</t>
  </si>
  <si>
    <t>Q4 2024</t>
  </si>
  <si>
    <t>Annual 2024</t>
  </si>
  <si>
    <t>(i) Opening Cash Balance (at bank)</t>
  </si>
  <si>
    <t>(ii) Opening Cash Balance (Cash in Hand)</t>
  </si>
  <si>
    <t>(iii) Closing Cash Balance (at Bank)</t>
  </si>
  <si>
    <t>(iv) Closing Cash Balance (Cash in Hand)</t>
  </si>
  <si>
    <t>Internally Generated Revenue</t>
  </si>
  <si>
    <t>TAX</t>
  </si>
  <si>
    <t>Personal Income Tax (PAYE)</t>
  </si>
  <si>
    <t>Capital Gains Tax</t>
  </si>
  <si>
    <t>Withholding Tax</t>
  </si>
  <si>
    <t>Other Taxes</t>
  </si>
  <si>
    <t>TOTAL TAX</t>
  </si>
  <si>
    <t>NON- TAX</t>
  </si>
  <si>
    <t>Licenses</t>
  </si>
  <si>
    <t>Fees</t>
  </si>
  <si>
    <t>Fines</t>
  </si>
  <si>
    <t>Sales</t>
  </si>
  <si>
    <t>Earnings</t>
  </si>
  <si>
    <t>Rent on Government Building</t>
  </si>
  <si>
    <t>Rent on Land and Others</t>
  </si>
  <si>
    <t>Repayments</t>
  </si>
  <si>
    <t>Investment Income</t>
  </si>
  <si>
    <t>Interest</t>
  </si>
  <si>
    <t>Reimbursements</t>
  </si>
  <si>
    <t>Refunds/Recovery</t>
  </si>
  <si>
    <t>Miscellaneous</t>
  </si>
  <si>
    <t>TOTAL NON-TAX</t>
  </si>
  <si>
    <t xml:space="preserve">Below-The-Line (BTL) Receipts </t>
  </si>
  <si>
    <t>STATE STATUTORY TO LG</t>
  </si>
  <si>
    <t xml:space="preserve"> 10% IGR to LG</t>
  </si>
  <si>
    <t>STATUTORY ALLOCATION FROM FEDERATION ACCOUNT</t>
  </si>
  <si>
    <t xml:space="preserve">(i) Share of Federation Account </t>
  </si>
  <si>
    <t>(ii) Share of VAT</t>
  </si>
  <si>
    <t>(iii) Electronic Money Transfer Levy (EMTL)</t>
  </si>
  <si>
    <t>(iv) Excess Non-Oil</t>
  </si>
  <si>
    <t>(v) Excess Oil</t>
  </si>
  <si>
    <t>(vi) Ecology</t>
  </si>
  <si>
    <t>(vii) Forex Equalization</t>
  </si>
  <si>
    <t>(viii) Refund of Withholding Tax (WHT) and Stamp Duty</t>
  </si>
  <si>
    <t>(xi) ….......................... (please specify)</t>
  </si>
  <si>
    <t>GRANTS AND AIDS</t>
  </si>
  <si>
    <t>(i) From Federal Government</t>
  </si>
  <si>
    <t>(ii) From State Government</t>
  </si>
  <si>
    <t>(iii) From International Bodies</t>
  </si>
  <si>
    <t>(iv) From Foreign Governments</t>
  </si>
  <si>
    <t>(v) From NGOs</t>
  </si>
  <si>
    <t>(vi) Others (including individuals)</t>
  </si>
  <si>
    <t>LOANS</t>
  </si>
  <si>
    <t>(a) Internal Loans</t>
  </si>
  <si>
    <t>(i) From Commercial Banks</t>
  </si>
  <si>
    <t>(ii) Other Financial Institutions</t>
  </si>
  <si>
    <t>(iii) Development Loans Stock</t>
  </si>
  <si>
    <t>(iv) Bonds</t>
  </si>
  <si>
    <t xml:space="preserve">(v) Others </t>
  </si>
  <si>
    <t>OTHERS</t>
  </si>
  <si>
    <t>(i) Loans &amp; Advances Repayment by Employees</t>
  </si>
  <si>
    <t>(ii) Others Receipts nec.</t>
  </si>
  <si>
    <t>TOTAL RECEIPTS</t>
  </si>
  <si>
    <t>Total Expenditure and Transfers (Economic Classification)</t>
  </si>
  <si>
    <t>C.1: Recurrent Expenditure</t>
  </si>
  <si>
    <t xml:space="preserve"> (a) Personnel Costs </t>
  </si>
  <si>
    <t>(i) Salaries and Wages (Civil Servants)</t>
  </si>
  <si>
    <t>(ii) Consolidated Revenue Fund (CRF) Charges  - Salaries</t>
  </si>
  <si>
    <t>(iii) Primary Teachers Salaries</t>
  </si>
  <si>
    <t>(iv) Traditional Ruler Allowances</t>
  </si>
  <si>
    <t>(v) Social Contributions (e.g. NHIS, NHF, NSITF, etc)</t>
  </si>
  <si>
    <t>(b) Overhead Cost (Use of Goods and Services)</t>
  </si>
  <si>
    <t>(i) Travel and Transport</t>
  </si>
  <si>
    <t>(ii) Utilities</t>
  </si>
  <si>
    <t>(iii) Material and Supplies</t>
  </si>
  <si>
    <t>(iv) Rentage of Houses</t>
  </si>
  <si>
    <t>(v) Maintenance Services</t>
  </si>
  <si>
    <t>(vi) Training</t>
  </si>
  <si>
    <t>(vii) Other Services</t>
  </si>
  <si>
    <t>(viii) Consulting and Professional Services</t>
  </si>
  <si>
    <t>(ix) Fuel and Lubricants</t>
  </si>
  <si>
    <t>(x) Financial Charges</t>
  </si>
  <si>
    <t>(xi) Loans and Advances</t>
  </si>
  <si>
    <t>(xii) Local Grants and Contributions</t>
  </si>
  <si>
    <t>(xiii) Transfer to Government Owned Companies</t>
  </si>
  <si>
    <t>(xiv) Subsidy to Private Companies</t>
  </si>
  <si>
    <t>(xv) Miscellaneous Expenses</t>
  </si>
  <si>
    <t>(xvi) Below The Line (BTL) Payments</t>
  </si>
  <si>
    <t>(c) Social Benefits</t>
  </si>
  <si>
    <t>(i) Pension</t>
  </si>
  <si>
    <t>(ii) Gratuity</t>
  </si>
  <si>
    <t>(iii) Death Benefits</t>
  </si>
  <si>
    <t>(d) Public Debt Charges</t>
  </si>
  <si>
    <t>Interest on Domestic Loans</t>
  </si>
  <si>
    <t xml:space="preserve">(a) Capital Transfers </t>
  </si>
  <si>
    <t>(i) Transfer to CDF</t>
  </si>
  <si>
    <t>(ii) Others</t>
  </si>
  <si>
    <t>(b) Capital Projects</t>
  </si>
  <si>
    <t>(i) Purchase of Fixed Assets</t>
  </si>
  <si>
    <t>(a) Expense on purchase of houses for dwelling</t>
  </si>
  <si>
    <t>(b)  Purchase of other fixed assets (roads, bridges, culverts, hospitals, schools, etc)</t>
  </si>
  <si>
    <t>(ii) Construction/Provision of Fixed Assets</t>
  </si>
  <si>
    <t>(a) Expense on construction of houses for dwelling</t>
  </si>
  <si>
    <t>(b)  Expense on construction/provision of other fixed assets (roads, bridges, culverts, hospitals, schools, etc)</t>
  </si>
  <si>
    <t>(iii) Rehabilitation/Repairs of Fixed Assets</t>
  </si>
  <si>
    <t>(a) Expense on rehabilitation/repairs of houses</t>
  </si>
  <si>
    <t>(b)  Expense on rehabilitation/repairs of other fixed assets eg (roads, bridges, culverts, hospitals, schools, etc)</t>
  </si>
  <si>
    <t>(iv) Preservation of the Environment</t>
  </si>
  <si>
    <t>(v) Acquisition of Non-Tangible Fixed Assets</t>
  </si>
  <si>
    <t>(vi) Investment in Shares of Public and Private Companies</t>
  </si>
  <si>
    <t>(vii) Loans to Local and Foreign Institutions and Agencies</t>
  </si>
  <si>
    <t>(viii) Others</t>
  </si>
  <si>
    <t>(c) Public Debt Repayments</t>
  </si>
  <si>
    <t>(i) Direct deductions from FAAC (ISPOs)</t>
  </si>
  <si>
    <t>(ii) Domestic Loans Principal Repayment</t>
  </si>
  <si>
    <t xml:space="preserve">(iii) Contractual Debts Payment </t>
  </si>
  <si>
    <t>(iv) Others</t>
  </si>
  <si>
    <t>Total Expenditure (Economic)</t>
  </si>
  <si>
    <t>OUTSTANDING DEBT PROFILE</t>
  </si>
  <si>
    <t>OUTSTANDING DEBT PROFILE (DOMESTIC)</t>
  </si>
  <si>
    <t>Bonds</t>
  </si>
  <si>
    <t>Loans</t>
  </si>
  <si>
    <t>Other Accounts Payable</t>
  </si>
  <si>
    <t>(i) Local Contractors</t>
  </si>
  <si>
    <t>(ii) Staff Salaries</t>
  </si>
  <si>
    <t>(iii)Insurance, Pension, Standardized Guarantee Scheme</t>
  </si>
  <si>
    <t>(iv) Bank Overdraft</t>
  </si>
  <si>
    <t>(v) Others</t>
  </si>
  <si>
    <t>TOTAL DEBT OUTSTANDING</t>
  </si>
  <si>
    <t>Total Expenditure based on Classification of Function of Government (COFOG)</t>
  </si>
  <si>
    <t>E1: RECURRENT EXPENDITURE</t>
  </si>
  <si>
    <t>General Public Services</t>
  </si>
  <si>
    <t>Executive  Organ</t>
  </si>
  <si>
    <t>Legislative Organ</t>
  </si>
  <si>
    <t>Financial and Fiscal Affairs</t>
  </si>
  <si>
    <t>External Affairs</t>
  </si>
  <si>
    <t>Foreign Economic Aid</t>
  </si>
  <si>
    <t>General Personnel Services</t>
  </si>
  <si>
    <t>Overall Planning and Statistical Services</t>
  </si>
  <si>
    <t>Other General Services</t>
  </si>
  <si>
    <t>Basic Research</t>
  </si>
  <si>
    <t>R&amp; D General Public Service</t>
  </si>
  <si>
    <t>General Public Service n.e.c.</t>
  </si>
  <si>
    <t>Public Debt Transactions</t>
  </si>
  <si>
    <t>Transfers of a General Characters between Different Levels of Government</t>
  </si>
  <si>
    <t>Public Order and Safety</t>
  </si>
  <si>
    <t>Police Services</t>
  </si>
  <si>
    <t>Fire Protection Services</t>
  </si>
  <si>
    <t>Law Courts</t>
  </si>
  <si>
    <t>Prisons</t>
  </si>
  <si>
    <t>R&amp;D Public Order and Safety</t>
  </si>
  <si>
    <t>Public Order and Safety n.e.c.</t>
  </si>
  <si>
    <t xml:space="preserve">     Sub Total - Public Order and Safety</t>
  </si>
  <si>
    <t>Economic Affairs</t>
  </si>
  <si>
    <t>General Economic and Commercial Affairs</t>
  </si>
  <si>
    <t>General Labour Affairs</t>
  </si>
  <si>
    <t>Agriculture, Forestry, Fishing &amp; Hunting</t>
  </si>
  <si>
    <t>Fuel &amp; Energy</t>
  </si>
  <si>
    <t>Mining, Manufacturing and Construction</t>
  </si>
  <si>
    <t>Transportation</t>
  </si>
  <si>
    <t>Communication</t>
  </si>
  <si>
    <t>Other Industries</t>
  </si>
  <si>
    <t>R&amp;D Economic Affairs</t>
  </si>
  <si>
    <t>Economic Affairs n.e.c.</t>
  </si>
  <si>
    <t xml:space="preserve">     Sub Total - Economic Affairs</t>
  </si>
  <si>
    <t>Environmental Protection</t>
  </si>
  <si>
    <t>Waste Management</t>
  </si>
  <si>
    <t>Waste Water Management</t>
  </si>
  <si>
    <t>Pollution Abatement</t>
  </si>
  <si>
    <t>Protection of Biodiversity &amp; Landscape</t>
  </si>
  <si>
    <t>R&amp;D Environmental Protection</t>
  </si>
  <si>
    <t>Environmental Protection n.e.c.</t>
  </si>
  <si>
    <t xml:space="preserve">     Sub Total - Environmental Protection</t>
  </si>
  <si>
    <t>Housing and Community Development</t>
  </si>
  <si>
    <t>Housing Development</t>
  </si>
  <si>
    <t>Community Development</t>
  </si>
  <si>
    <t>Water Supply</t>
  </si>
  <si>
    <t>Street Lighting</t>
  </si>
  <si>
    <t>R&amp;D Housing &amp; Community Amenities</t>
  </si>
  <si>
    <t>Housing &amp; Community Amenities n.e.c.</t>
  </si>
  <si>
    <t xml:space="preserve">     Sub Total - Housing and Community Development</t>
  </si>
  <si>
    <t>Health</t>
  </si>
  <si>
    <t>Medical Products, Appliances &amp; Equipment</t>
  </si>
  <si>
    <t>Outpatient Services</t>
  </si>
  <si>
    <t>Hospital Services</t>
  </si>
  <si>
    <t>Public Health Services</t>
  </si>
  <si>
    <t>Research &amp; Development Health</t>
  </si>
  <si>
    <t>Health n.e.c.</t>
  </si>
  <si>
    <t xml:space="preserve">     Sub Total - Health</t>
  </si>
  <si>
    <t>Recreation, Culture and Religion</t>
  </si>
  <si>
    <t>Recreational &amp; Sporting Services</t>
  </si>
  <si>
    <t>Cultural Services</t>
  </si>
  <si>
    <t>Broadcasting &amp; Publishing</t>
  </si>
  <si>
    <t>Religious and Other Community Services</t>
  </si>
  <si>
    <t>R&amp;D Recreation, Culture and Religion</t>
  </si>
  <si>
    <t>Recreation, Culture and Religion n.e.c.</t>
  </si>
  <si>
    <t xml:space="preserve">     Sub Total - Health Recreation, Culture and Religion</t>
  </si>
  <si>
    <t>Education</t>
  </si>
  <si>
    <t>Pre-Primary &amp; Primary Education</t>
  </si>
  <si>
    <t>Secondary Education</t>
  </si>
  <si>
    <t>Post Secondary Non-Tertiary Education</t>
  </si>
  <si>
    <t>Tertiary Education</t>
  </si>
  <si>
    <t>Education not Definable by Level</t>
  </si>
  <si>
    <t>Subsidiary Services to Education</t>
  </si>
  <si>
    <t>Research &amp; Development Education</t>
  </si>
  <si>
    <t>Education n.e.c.</t>
  </si>
  <si>
    <t xml:space="preserve">     Sub Total - Education</t>
  </si>
  <si>
    <t>Social Protection</t>
  </si>
  <si>
    <t>Sickness &amp; Disability</t>
  </si>
  <si>
    <t>Old Age</t>
  </si>
  <si>
    <t>Survivors</t>
  </si>
  <si>
    <t>Family &amp; Children</t>
  </si>
  <si>
    <t>Unemployment</t>
  </si>
  <si>
    <t>Housing</t>
  </si>
  <si>
    <t>Social Exclusion n.e.c.</t>
  </si>
  <si>
    <t>R&amp;D Social Protection</t>
  </si>
  <si>
    <t>Social Protection n.e.c.</t>
  </si>
  <si>
    <t xml:space="preserve">     Sub Total - Social Protection</t>
  </si>
  <si>
    <t>Total Recurrent Expenditure</t>
  </si>
  <si>
    <t>E2: CAPITAL EXPENDITURE</t>
  </si>
  <si>
    <t>Total Capital Expenditure</t>
  </si>
  <si>
    <t>TOTAL EXPENDITURE (FUNCTIONAL)</t>
  </si>
  <si>
    <t>Notes:</t>
  </si>
  <si>
    <t>1 - Classification by Function of government as indicated by GFSM 2014.</t>
  </si>
  <si>
    <t>2 - nec (Not elsewhere classified)</t>
  </si>
  <si>
    <r>
      <rPr>
        <b/>
        <sz val="11"/>
        <color indexed="8"/>
        <rFont val="Arial"/>
        <family val="2"/>
      </rPr>
      <t>Contact Person</t>
    </r>
    <r>
      <rPr>
        <sz val="11"/>
        <color indexed="8"/>
        <rFont val="Arial"/>
        <family val="2"/>
      </rPr>
      <t>:</t>
    </r>
  </si>
  <si>
    <t xml:space="preserve">     Sub Total - General Public Services</t>
  </si>
  <si>
    <t>C.2 Capital Expenditure (Total)</t>
  </si>
  <si>
    <r>
      <t>Local Government: ………………</t>
    </r>
    <r>
      <rPr>
        <b/>
        <sz val="11"/>
        <color theme="1"/>
        <rFont val="Arial Black"/>
        <family val="2"/>
      </rPr>
      <t>BUNKURE</t>
    </r>
    <r>
      <rPr>
        <b/>
        <sz val="11"/>
        <color theme="1"/>
        <rFont val="Arial"/>
        <family val="2"/>
      </rPr>
      <t>………………….. State: KANO</t>
    </r>
  </si>
  <si>
    <t>(ix) ….......................... (Exchang Rate)</t>
  </si>
  <si>
    <t>(x) ….......................... (Solid Min. Res.)</t>
  </si>
  <si>
    <t>Name: AHMAD BALA</t>
  </si>
  <si>
    <t>Fax No: ……………………… Tel. No: 08062165569</t>
  </si>
  <si>
    <t xml:space="preserve">Signature: …………………………………OPAY  ACCT NO. 8062165569  </t>
  </si>
  <si>
    <t xml:space="preserve"> Licenses</t>
  </si>
  <si>
    <t xml:space="preserve"> Fees</t>
  </si>
  <si>
    <t xml:space="preserve"> Fines</t>
  </si>
  <si>
    <t xml:space="preserve"> Sales</t>
  </si>
  <si>
    <t xml:space="preserve"> Earnings</t>
  </si>
  <si>
    <t xml:space="preserve"> Rent on Government Building</t>
  </si>
  <si>
    <t xml:space="preserve"> Rent on Land and Others</t>
  </si>
  <si>
    <t xml:space="preserve"> Repayments</t>
  </si>
  <si>
    <t xml:space="preserve"> Investment Income</t>
  </si>
  <si>
    <t xml:space="preserve"> Interest</t>
  </si>
  <si>
    <t xml:space="preserve"> Reimbursements</t>
  </si>
  <si>
    <t xml:space="preserve"> Miscellaneous</t>
  </si>
  <si>
    <t xml:space="preserve"> Below-The-Line Receipts BTL</t>
  </si>
  <si>
    <t>(ix) Exchange Rate</t>
  </si>
  <si>
    <t xml:space="preserve">(x) Solid Mineral </t>
  </si>
  <si>
    <t>Grants</t>
  </si>
  <si>
    <t>(v) Others (not including i, ii, iii, &amp; iv above)</t>
  </si>
  <si>
    <t>(b) External Loans</t>
  </si>
  <si>
    <t>(i) Loans &amp; Advances repayment by employees</t>
  </si>
  <si>
    <t>(ii) Others (any other receipts not captured above)</t>
  </si>
  <si>
    <t>(ii) Consolidated Rev Fund Charges - Salaries</t>
  </si>
  <si>
    <t>(v) Social Contributions (e.g. NHIS, NHF, NSITF etc)</t>
  </si>
  <si>
    <t>(iv) Maintenance Services</t>
  </si>
  <si>
    <t>(v) Training</t>
  </si>
  <si>
    <t>(vi) Local Government Staff Training</t>
  </si>
  <si>
    <t>(xvi) Below the Line Payments</t>
  </si>
  <si>
    <t>(i) Interest on Foreign Loans</t>
  </si>
  <si>
    <t>(ii) Interest on Domestic Loans</t>
  </si>
  <si>
    <t>C.2 Capital Expenditure TOTAL</t>
  </si>
  <si>
    <t>(a) Expense on construction of Houses</t>
  </si>
  <si>
    <t>(b)  Expense on bulk infrastructure eg (Roads,Bridge, Culverts etc)</t>
  </si>
  <si>
    <t>(c) Others (specify)</t>
  </si>
  <si>
    <t>(v) Acqusition of Non-Tangible Fixed Assets</t>
  </si>
  <si>
    <t>(vi) Investment in Shares Public and Private Companies</t>
  </si>
  <si>
    <t xml:space="preserve">(i) Direct deductions from FAAC </t>
  </si>
  <si>
    <t>(iii) Contractual Debts Payment</t>
  </si>
  <si>
    <t>Insurance, Pension, Standardized Guarantee Scheme</t>
  </si>
  <si>
    <t>(iii) Staff Pensions/Gratuities</t>
  </si>
  <si>
    <t>OUTSTANDING DEBT PROFILE (FOREIGN)</t>
  </si>
  <si>
    <t>Transfers of a General Characters between different levels of Government</t>
  </si>
  <si>
    <t>Education not definable by level</t>
  </si>
  <si>
    <t>R&amp;D General Public Service</t>
  </si>
  <si>
    <t>Defense</t>
  </si>
  <si>
    <t>Military Defense</t>
  </si>
  <si>
    <t>Civil Defense</t>
  </si>
  <si>
    <t>Foreign Military Aids</t>
  </si>
  <si>
    <t>R&amp;D Defense</t>
  </si>
  <si>
    <t>Defense n.e.c.</t>
  </si>
  <si>
    <t xml:space="preserve">     Sub Total - Defense</t>
  </si>
  <si>
    <t xml:space="preserve"> Health</t>
  </si>
  <si>
    <t xml:space="preserve"> Sub Total - Health Recreation, Culture and Religion</t>
  </si>
  <si>
    <t xml:space="preserve"> Education</t>
  </si>
  <si>
    <r>
      <t xml:space="preserve">Do you follow the National chart of accounts in producing your accounts?           </t>
    </r>
    <r>
      <rPr>
        <b/>
        <i/>
        <sz val="8"/>
        <color theme="0"/>
        <rFont val="Arial Narrow"/>
        <family val="2"/>
      </rPr>
      <t xml:space="preserve"> (a)   Yes </t>
    </r>
    <r>
      <rPr>
        <b/>
        <sz val="8"/>
        <color theme="0"/>
        <rFont val="Arial Narrow"/>
        <family val="2"/>
      </rPr>
      <t xml:space="preserve">       </t>
    </r>
    <r>
      <rPr>
        <b/>
        <i/>
        <sz val="8"/>
        <color theme="0"/>
        <rFont val="Arial Narrow"/>
        <family val="2"/>
      </rPr>
      <t xml:space="preserve"> (b)     No </t>
    </r>
    <r>
      <rPr>
        <b/>
        <sz val="8"/>
        <color theme="0"/>
        <rFont val="Arial Narrow"/>
        <family val="2"/>
      </rPr>
      <t xml:space="preserve">       </t>
    </r>
  </si>
  <si>
    <r>
      <t xml:space="preserve">Is your accounts produced in Cash or Accrual?           </t>
    </r>
    <r>
      <rPr>
        <b/>
        <i/>
        <sz val="8"/>
        <color theme="0"/>
        <rFont val="Arial Narrow"/>
        <family val="2"/>
      </rPr>
      <t xml:space="preserve"> (a)   Cash</t>
    </r>
    <r>
      <rPr>
        <b/>
        <sz val="8"/>
        <color theme="0"/>
        <rFont val="Arial Narrow"/>
        <family val="2"/>
      </rPr>
      <t xml:space="preserve">       </t>
    </r>
    <r>
      <rPr>
        <b/>
        <i/>
        <sz val="8"/>
        <color theme="0"/>
        <rFont val="Arial Narrow"/>
        <family val="2"/>
      </rPr>
      <t xml:space="preserve"> (b)     Accrual </t>
    </r>
    <r>
      <rPr>
        <b/>
        <sz val="8"/>
        <color theme="0"/>
        <rFont val="Arial Narrow"/>
        <family val="2"/>
      </rPr>
      <t xml:space="preserve">       </t>
    </r>
  </si>
  <si>
    <t>1 - Classification by Function is as indicated at pages 71- 80 of the National Chart of Accounts</t>
  </si>
  <si>
    <t>2 - Classification by Programme is as indicated at page 81-93 of the National Chart of Accounts with Sure-P included as Programme 22</t>
  </si>
  <si>
    <t>Contact Person:</t>
  </si>
  <si>
    <t xml:space="preserve">Local Government:     BUNKURE        KANO            State: </t>
  </si>
  <si>
    <t>Fax No: ……………………… Tel. No: ………………</t>
  </si>
  <si>
    <t>Signature: ……………………………</t>
  </si>
  <si>
    <t>Q1. 2025</t>
  </si>
  <si>
    <t>TOTAL 1ST 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</si>
</sst>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"/>
      <name val="Arial"/>
      <family val="2"/>
    </font>
    <font>
      <b/>
      <i/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 Black"/>
      <family val="2"/>
    </font>
    <font>
      <b/>
      <sz val="36"/>
      <color theme="1"/>
      <name val="Britannic Bold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b/>
      <i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0"/>
      <name val="Arial Narrow"/>
      <family val="2"/>
    </font>
    <font>
      <b/>
      <i/>
      <sz val="8"/>
      <color theme="0"/>
      <name val="Arial Narrow"/>
      <family val="2"/>
    </font>
    <font>
      <sz val="11"/>
      <color indexed="8"/>
      <name val="Arial Narrow"/>
      <family val="2"/>
    </font>
    <font>
      <b/>
      <sz val="10"/>
      <color theme="1"/>
      <name val="Aharoni"/>
      <charset val="177"/>
    </font>
    <font>
      <b/>
      <sz val="11"/>
      <color indexed="8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7" fillId="0" borderId="0"/>
    <xf numFmtId="0" fontId="10" fillId="0" borderId="0"/>
  </cellStyleXfs>
  <cellXfs count="202">
    <xf numFmtId="0" fontId="0" fillId="0" borderId="0" xfId="0"/>
    <xf numFmtId="43" fontId="5" fillId="0" borderId="1" xfId="1" applyFont="1" applyBorder="1" applyAlignment="1" applyProtection="1">
      <alignment horizontal="left" indent="1"/>
      <protection locked="0"/>
    </xf>
    <xf numFmtId="43" fontId="5" fillId="0" borderId="1" xfId="1" applyFont="1" applyBorder="1" applyAlignment="1" applyProtection="1">
      <alignment horizontal="left" vertical="top" wrapText="1" indent="1"/>
      <protection locked="0"/>
    </xf>
    <xf numFmtId="43" fontId="5" fillId="0" borderId="2" xfId="1" applyFont="1" applyBorder="1" applyAlignment="1" applyProtection="1">
      <alignment horizontal="left" vertical="top" wrapText="1" indent="1"/>
      <protection locked="0"/>
    </xf>
    <xf numFmtId="43" fontId="4" fillId="0" borderId="2" xfId="1" applyFont="1" applyBorder="1" applyAlignment="1" applyProtection="1">
      <alignment vertical="top" wrapText="1"/>
      <protection locked="0"/>
    </xf>
    <xf numFmtId="43" fontId="5" fillId="0" borderId="2" xfId="1" applyFont="1" applyBorder="1" applyAlignment="1" applyProtection="1">
      <alignment horizontal="left" inden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5" fillId="0" borderId="3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Protection="1">
      <protection locked="0"/>
    </xf>
    <xf numFmtId="0" fontId="4" fillId="0" borderId="2" xfId="0" applyFont="1" applyBorder="1" applyProtection="1">
      <protection locked="0"/>
    </xf>
    <xf numFmtId="0" fontId="5" fillId="0" borderId="2" xfId="0" applyFont="1" applyBorder="1" applyAlignment="1" applyProtection="1">
      <alignment horizontal="left" inden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5" fillId="3" borderId="2" xfId="0" applyFont="1" applyFill="1" applyBorder="1" applyAlignment="1" applyProtection="1">
      <alignment horizontal="left" wrapText="1" indent="1"/>
      <protection locked="0"/>
    </xf>
    <xf numFmtId="0" fontId="5" fillId="0" borderId="2" xfId="0" applyFont="1" applyBorder="1" applyAlignment="1" applyProtection="1">
      <alignment horizontal="left" wrapText="1" inden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horizontal="left" wrapText="1" indent="2"/>
      <protection locked="0"/>
    </xf>
    <xf numFmtId="0" fontId="6" fillId="0" borderId="2" xfId="0" applyFont="1" applyBorder="1" applyAlignment="1" applyProtection="1">
      <alignment horizontal="left" wrapText="1" indent="2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indent="1"/>
      <protection locked="0"/>
    </xf>
    <xf numFmtId="0" fontId="5" fillId="3" borderId="1" xfId="0" applyFont="1" applyFill="1" applyBorder="1" applyAlignment="1" applyProtection="1">
      <alignment horizontal="left" inden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indent="2"/>
      <protection locked="0"/>
    </xf>
    <xf numFmtId="0" fontId="5" fillId="0" borderId="1" xfId="0" applyFont="1" applyBorder="1" applyAlignment="1" applyProtection="1">
      <alignment horizontal="left" indent="7"/>
      <protection locked="0"/>
    </xf>
    <xf numFmtId="0" fontId="5" fillId="0" borderId="1" xfId="0" applyFont="1" applyBorder="1" applyAlignment="1" applyProtection="1">
      <alignment horizontal="left" wrapText="1" indent="7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wrapText="1" indent="2"/>
      <protection locked="0"/>
    </xf>
    <xf numFmtId="0" fontId="4" fillId="2" borderId="1" xfId="0" applyFont="1" applyFill="1" applyBorder="1" applyProtection="1"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 indent="2"/>
      <protection locked="0"/>
    </xf>
    <xf numFmtId="0" fontId="5" fillId="0" borderId="1" xfId="0" applyFont="1" applyBorder="1" applyAlignment="1" applyProtection="1">
      <alignment horizontal="left" vertical="top" indent="4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9" fillId="5" borderId="0" xfId="0" applyFont="1" applyFill="1" applyAlignment="1" applyProtection="1">
      <alignment horizontal="center" vertical="top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43" fontId="5" fillId="0" borderId="1" xfId="1" applyFont="1" applyBorder="1" applyProtection="1">
      <protection locked="0"/>
    </xf>
    <xf numFmtId="43" fontId="4" fillId="0" borderId="0" xfId="1" applyFont="1" applyProtection="1">
      <protection locked="0"/>
    </xf>
    <xf numFmtId="43" fontId="5" fillId="0" borderId="0" xfId="1" applyFont="1" applyProtection="1">
      <protection locked="0"/>
    </xf>
    <xf numFmtId="43" fontId="4" fillId="0" borderId="1" xfId="1" applyFont="1" applyBorder="1" applyProtection="1">
      <protection locked="0"/>
    </xf>
    <xf numFmtId="43" fontId="4" fillId="0" borderId="1" xfId="1" applyFont="1" applyBorder="1" applyProtection="1"/>
    <xf numFmtId="43" fontId="5" fillId="2" borderId="2" xfId="1" applyFont="1" applyFill="1" applyBorder="1" applyProtection="1">
      <protection locked="0"/>
    </xf>
    <xf numFmtId="43" fontId="4" fillId="2" borderId="2" xfId="1" applyFont="1" applyFill="1" applyBorder="1" applyProtection="1"/>
    <xf numFmtId="43" fontId="4" fillId="8" borderId="1" xfId="1" applyFont="1" applyFill="1" applyBorder="1" applyProtection="1"/>
    <xf numFmtId="43" fontId="4" fillId="6" borderId="1" xfId="1" applyFont="1" applyFill="1" applyBorder="1" applyProtection="1"/>
    <xf numFmtId="43" fontId="4" fillId="7" borderId="1" xfId="1" applyFont="1" applyFill="1" applyBorder="1" applyProtection="1"/>
    <xf numFmtId="43" fontId="4" fillId="2" borderId="1" xfId="1" applyFont="1" applyFill="1" applyBorder="1" applyProtection="1"/>
    <xf numFmtId="43" fontId="4" fillId="0" borderId="0" xfId="1" applyFont="1" applyAlignment="1" applyProtection="1">
      <alignment wrapText="1"/>
      <protection locked="0"/>
    </xf>
    <xf numFmtId="43" fontId="4" fillId="4" borderId="1" xfId="1" applyFont="1" applyFill="1" applyBorder="1" applyProtection="1"/>
    <xf numFmtId="43" fontId="5" fillId="0" borderId="1" xfId="1" applyFont="1" applyFill="1" applyBorder="1" applyProtection="1">
      <protection locked="0"/>
    </xf>
    <xf numFmtId="0" fontId="13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left"/>
      <protection locked="0"/>
    </xf>
    <xf numFmtId="43" fontId="17" fillId="0" borderId="0" xfId="0" applyNumberFormat="1" applyFont="1" applyBorder="1" applyProtection="1">
      <protection locked="0"/>
    </xf>
    <xf numFmtId="43" fontId="16" fillId="0" borderId="4" xfId="0" applyNumberFormat="1" applyFont="1" applyBorder="1" applyProtection="1">
      <protection locked="0"/>
    </xf>
    <xf numFmtId="0" fontId="18" fillId="0" borderId="5" xfId="0" applyFont="1" applyBorder="1" applyAlignment="1" applyProtection="1">
      <alignment horizontal="center"/>
      <protection locked="0"/>
    </xf>
    <xf numFmtId="43" fontId="16" fillId="0" borderId="6" xfId="0" applyNumberFormat="1" applyFont="1" applyBorder="1" applyAlignment="1" applyProtection="1">
      <alignment horizontal="center"/>
      <protection locked="0"/>
    </xf>
    <xf numFmtId="43" fontId="16" fillId="0" borderId="7" xfId="0" applyNumberFormat="1" applyFont="1" applyBorder="1" applyAlignment="1" applyProtection="1">
      <alignment horizontal="center"/>
      <protection locked="0"/>
    </xf>
    <xf numFmtId="0" fontId="16" fillId="0" borderId="3" xfId="0" applyFont="1" applyBorder="1" applyAlignment="1" applyProtection="1">
      <alignment wrapText="1"/>
      <protection locked="0"/>
    </xf>
    <xf numFmtId="43" fontId="17" fillId="0" borderId="1" xfId="0" applyNumberFormat="1" applyFont="1" applyBorder="1" applyAlignment="1" applyProtection="1">
      <alignment horizontal="center"/>
      <protection locked="0"/>
    </xf>
    <xf numFmtId="43" fontId="17" fillId="0" borderId="2" xfId="0" applyNumberFormat="1" applyFont="1" applyBorder="1" applyAlignment="1" applyProtection="1">
      <alignment horizontal="center"/>
      <protection locked="0"/>
    </xf>
    <xf numFmtId="0" fontId="19" fillId="0" borderId="3" xfId="0" applyFont="1" applyBorder="1" applyAlignment="1" applyProtection="1">
      <alignment wrapText="1"/>
      <protection locked="0"/>
    </xf>
    <xf numFmtId="43" fontId="17" fillId="0" borderId="2" xfId="0" applyNumberFormat="1" applyFont="1" applyBorder="1" applyProtection="1"/>
    <xf numFmtId="43" fontId="16" fillId="2" borderId="8" xfId="0" applyNumberFormat="1" applyFont="1" applyFill="1" applyBorder="1" applyProtection="1"/>
    <xf numFmtId="0" fontId="16" fillId="0" borderId="2" xfId="0" applyFont="1" applyBorder="1" applyAlignment="1" applyProtection="1">
      <alignment wrapText="1"/>
      <protection locked="0"/>
    </xf>
    <xf numFmtId="0" fontId="19" fillId="0" borderId="2" xfId="0" applyFont="1" applyBorder="1" applyAlignment="1" applyProtection="1">
      <alignment wrapText="1"/>
      <protection locked="0"/>
    </xf>
    <xf numFmtId="43" fontId="17" fillId="0" borderId="2" xfId="0" applyNumberFormat="1" applyFont="1" applyBorder="1" applyProtection="1">
      <protection locked="0"/>
    </xf>
    <xf numFmtId="43" fontId="17" fillId="0" borderId="3" xfId="0" applyNumberFormat="1" applyFont="1" applyBorder="1" applyProtection="1">
      <protection locked="0"/>
    </xf>
    <xf numFmtId="0" fontId="20" fillId="9" borderId="1" xfId="0" applyFont="1" applyFill="1" applyBorder="1" applyProtection="1">
      <protection locked="0"/>
    </xf>
    <xf numFmtId="43" fontId="17" fillId="9" borderId="2" xfId="0" applyNumberFormat="1" applyFont="1" applyFill="1" applyBorder="1" applyProtection="1">
      <protection locked="0"/>
    </xf>
    <xf numFmtId="43" fontId="16" fillId="9" borderId="9" xfId="0" applyNumberFormat="1" applyFont="1" applyFill="1" applyBorder="1" applyProtection="1">
      <protection locked="0"/>
    </xf>
    <xf numFmtId="0" fontId="16" fillId="0" borderId="1" xfId="0" applyFont="1" applyBorder="1" applyProtection="1">
      <protection locked="0"/>
    </xf>
    <xf numFmtId="43" fontId="16" fillId="0" borderId="9" xfId="0" applyNumberFormat="1" applyFont="1" applyBorder="1" applyProtection="1">
      <protection locked="0"/>
    </xf>
    <xf numFmtId="0" fontId="16" fillId="0" borderId="2" xfId="0" applyFont="1" applyBorder="1" applyProtection="1">
      <protection locked="0"/>
    </xf>
    <xf numFmtId="0" fontId="17" fillId="0" borderId="2" xfId="0" applyFont="1" applyBorder="1" applyAlignment="1" applyProtection="1">
      <alignment horizontal="left" indent="1"/>
      <protection locked="0"/>
    </xf>
    <xf numFmtId="0" fontId="17" fillId="0" borderId="10" xfId="0" applyFont="1" applyBorder="1" applyAlignment="1" applyProtection="1">
      <alignment horizontal="left" indent="1"/>
      <protection locked="0"/>
    </xf>
    <xf numFmtId="43" fontId="17" fillId="0" borderId="10" xfId="0" applyNumberFormat="1" applyFont="1" applyBorder="1" applyProtection="1">
      <protection locked="0"/>
    </xf>
    <xf numFmtId="0" fontId="16" fillId="3" borderId="1" xfId="0" applyFont="1" applyFill="1" applyBorder="1" applyAlignment="1" applyProtection="1">
      <alignment horizontal="left"/>
      <protection locked="0"/>
    </xf>
    <xf numFmtId="43" fontId="16" fillId="10" borderId="8" xfId="0" applyNumberFormat="1" applyFont="1" applyFill="1" applyBorder="1" applyProtection="1"/>
    <xf numFmtId="0" fontId="17" fillId="0" borderId="11" xfId="0" applyFont="1" applyBorder="1" applyAlignment="1" applyProtection="1">
      <alignment horizontal="left" indent="1"/>
      <protection locked="0"/>
    </xf>
    <xf numFmtId="43" fontId="16" fillId="0" borderId="8" xfId="0" applyNumberFormat="1" applyFont="1" applyBorder="1" applyProtection="1"/>
    <xf numFmtId="0" fontId="17" fillId="0" borderId="1" xfId="0" applyFont="1" applyBorder="1" applyAlignment="1" applyProtection="1">
      <alignment horizontal="left" indent="1"/>
      <protection locked="0"/>
    </xf>
    <xf numFmtId="43" fontId="21" fillId="0" borderId="1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left" indent="1"/>
      <protection locked="0"/>
    </xf>
    <xf numFmtId="43" fontId="16" fillId="2" borderId="13" xfId="0" applyNumberFormat="1" applyFont="1" applyFill="1" applyBorder="1" applyProtection="1"/>
    <xf numFmtId="43" fontId="16" fillId="10" borderId="14" xfId="0" applyNumberFormat="1" applyFont="1" applyFill="1" applyBorder="1" applyProtection="1">
      <protection locked="0"/>
    </xf>
    <xf numFmtId="43" fontId="16" fillId="10" borderId="15" xfId="0" applyNumberFormat="1" applyFont="1" applyFill="1" applyBorder="1" applyProtection="1"/>
    <xf numFmtId="0" fontId="16" fillId="0" borderId="1" xfId="0" applyFont="1" applyBorder="1" applyAlignment="1" applyProtection="1">
      <alignment horizontal="left" indent="1"/>
      <protection locked="0"/>
    </xf>
    <xf numFmtId="0" fontId="17" fillId="0" borderId="1" xfId="0" applyFont="1" applyBorder="1" applyAlignment="1" applyProtection="1">
      <alignment horizontal="left" wrapText="1" inden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43" fontId="17" fillId="0" borderId="2" xfId="0" applyNumberFormat="1" applyFont="1" applyBorder="1" applyAlignment="1" applyProtection="1">
      <alignment vertical="center"/>
      <protection locked="0"/>
    </xf>
    <xf numFmtId="0" fontId="17" fillId="3" borderId="1" xfId="0" applyFont="1" applyFill="1" applyBorder="1" applyAlignment="1" applyProtection="1">
      <alignment horizontal="left" wrapText="1" indent="1"/>
      <protection locked="0"/>
    </xf>
    <xf numFmtId="0" fontId="16" fillId="3" borderId="1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Fill="1" applyBorder="1" applyAlignment="1" applyProtection="1">
      <alignment wrapText="1"/>
      <protection locked="0"/>
    </xf>
    <xf numFmtId="0" fontId="17" fillId="0" borderId="1" xfId="0" applyFont="1" applyFill="1" applyBorder="1" applyAlignment="1" applyProtection="1">
      <alignment horizontal="left" wrapText="1" indent="1"/>
      <protection locked="0"/>
    </xf>
    <xf numFmtId="0" fontId="17" fillId="0" borderId="1" xfId="0" applyFont="1" applyFill="1" applyBorder="1" applyAlignment="1" applyProtection="1">
      <alignment horizontal="left" wrapText="1" indent="2"/>
      <protection locked="0"/>
    </xf>
    <xf numFmtId="0" fontId="17" fillId="0" borderId="1" xfId="0" applyFont="1" applyFill="1" applyBorder="1" applyAlignment="1" applyProtection="1">
      <alignment horizontal="left" wrapText="1"/>
      <protection locked="0"/>
    </xf>
    <xf numFmtId="43" fontId="17" fillId="0" borderId="2" xfId="0" applyNumberFormat="1" applyFont="1" applyBorder="1" applyAlignment="1" applyProtection="1">
      <protection locked="0"/>
    </xf>
    <xf numFmtId="0" fontId="16" fillId="3" borderId="1" xfId="0" applyFont="1" applyFill="1" applyBorder="1" applyAlignment="1" applyProtection="1">
      <alignment wrapText="1"/>
      <protection locked="0"/>
    </xf>
    <xf numFmtId="0" fontId="22" fillId="0" borderId="12" xfId="0" applyFont="1" applyFill="1" applyBorder="1" applyAlignment="1" applyProtection="1">
      <alignment horizontal="left" wrapText="1" indent="1"/>
      <protection locked="0"/>
    </xf>
    <xf numFmtId="43" fontId="17" fillId="3" borderId="10" xfId="0" applyNumberFormat="1" applyFont="1" applyFill="1" applyBorder="1" applyProtection="1">
      <protection locked="0"/>
    </xf>
    <xf numFmtId="0" fontId="16" fillId="10" borderId="1" xfId="0" applyFont="1" applyFill="1" applyBorder="1" applyAlignment="1" applyProtection="1">
      <alignment wrapText="1"/>
      <protection locked="0"/>
    </xf>
    <xf numFmtId="43" fontId="16" fillId="10" borderId="1" xfId="0" applyNumberFormat="1" applyFont="1" applyFill="1" applyBorder="1" applyProtection="1"/>
    <xf numFmtId="0" fontId="18" fillId="0" borderId="3" xfId="0" applyFont="1" applyBorder="1" applyAlignment="1" applyProtection="1">
      <alignment horizontal="center"/>
      <protection locked="0"/>
    </xf>
    <xf numFmtId="0" fontId="17" fillId="0" borderId="0" xfId="0" applyFont="1" applyBorder="1"/>
    <xf numFmtId="43" fontId="16" fillId="11" borderId="2" xfId="0" applyNumberFormat="1" applyFont="1" applyFill="1" applyBorder="1" applyProtection="1">
      <protection locked="0"/>
    </xf>
    <xf numFmtId="43" fontId="16" fillId="11" borderId="8" xfId="0" applyNumberFormat="1" applyFont="1" applyFill="1" applyBorder="1" applyProtection="1"/>
    <xf numFmtId="43" fontId="17" fillId="0" borderId="1" xfId="1" applyFont="1" applyBorder="1" applyAlignment="1" applyProtection="1">
      <alignment horizontal="left" vertical="top" wrapText="1" indent="1"/>
      <protection locked="0"/>
    </xf>
    <xf numFmtId="43" fontId="16" fillId="0" borderId="1" xfId="1" applyFont="1" applyBorder="1" applyAlignment="1" applyProtection="1">
      <alignment vertical="top" wrapText="1"/>
      <protection locked="0"/>
    </xf>
    <xf numFmtId="43" fontId="17" fillId="0" borderId="1" xfId="1" applyFont="1" applyBorder="1" applyAlignment="1" applyProtection="1">
      <alignment horizontal="left" indent="1"/>
      <protection locked="0"/>
    </xf>
    <xf numFmtId="0" fontId="17" fillId="3" borderId="1" xfId="0" applyFont="1" applyFill="1" applyBorder="1" applyAlignment="1" applyProtection="1">
      <alignment horizontal="left" indent="1"/>
      <protection locked="0"/>
    </xf>
    <xf numFmtId="43" fontId="16" fillId="10" borderId="2" xfId="0" applyNumberFormat="1" applyFont="1" applyFill="1" applyBorder="1" applyProtection="1">
      <protection locked="0"/>
    </xf>
    <xf numFmtId="0" fontId="16" fillId="0" borderId="1" xfId="0" applyFont="1" applyBorder="1" applyAlignment="1" applyProtection="1">
      <alignment horizontal="left"/>
      <protection locked="0"/>
    </xf>
    <xf numFmtId="43" fontId="16" fillId="0" borderId="2" xfId="0" applyNumberFormat="1" applyFont="1" applyBorder="1" applyProtection="1">
      <protection locked="0"/>
    </xf>
    <xf numFmtId="0" fontId="17" fillId="0" borderId="1" xfId="0" applyFont="1" applyBorder="1" applyAlignment="1" applyProtection="1">
      <alignment horizontal="left" indent="2"/>
      <protection locked="0"/>
    </xf>
    <xf numFmtId="0" fontId="17" fillId="0" borderId="1" xfId="0" applyFont="1" applyBorder="1" applyAlignment="1" applyProtection="1">
      <alignment horizontal="left" indent="7"/>
      <protection locked="0"/>
    </xf>
    <xf numFmtId="0" fontId="22" fillId="0" borderId="1" xfId="0" applyFont="1" applyBorder="1" applyAlignment="1" applyProtection="1">
      <alignment horizontal="left" wrapText="1" indent="7"/>
      <protection locked="0"/>
    </xf>
    <xf numFmtId="0" fontId="17" fillId="0" borderId="1" xfId="0" applyFont="1" applyBorder="1" applyAlignment="1" applyProtection="1">
      <alignment horizontal="left" wrapText="1" indent="2"/>
      <protection locked="0"/>
    </xf>
    <xf numFmtId="43" fontId="17" fillId="0" borderId="2" xfId="0" applyNumberFormat="1" applyFont="1" applyBorder="1" applyAlignment="1" applyProtection="1">
      <alignment vertical="top" wrapText="1"/>
      <protection locked="0"/>
    </xf>
    <xf numFmtId="43" fontId="17" fillId="0" borderId="3" xfId="0" applyNumberFormat="1" applyFont="1" applyBorder="1" applyAlignment="1" applyProtection="1">
      <alignment vertical="top" wrapText="1"/>
      <protection locked="0"/>
    </xf>
    <xf numFmtId="0" fontId="18" fillId="0" borderId="1" xfId="0" applyFont="1" applyBorder="1" applyAlignment="1" applyProtection="1">
      <alignment horizontal="left" indent="2"/>
      <protection locked="0"/>
    </xf>
    <xf numFmtId="43" fontId="17" fillId="0" borderId="1" xfId="0" applyNumberFormat="1" applyFont="1" applyBorder="1"/>
    <xf numFmtId="0" fontId="17" fillId="0" borderId="12" xfId="0" applyFont="1" applyBorder="1" applyAlignment="1" applyProtection="1">
      <alignment horizontal="left" indent="2"/>
      <protection locked="0"/>
    </xf>
    <xf numFmtId="0" fontId="16" fillId="10" borderId="5" xfId="0" applyFont="1" applyFill="1" applyBorder="1" applyProtection="1">
      <protection locked="0"/>
    </xf>
    <xf numFmtId="43" fontId="16" fillId="10" borderId="6" xfId="0" applyNumberFormat="1" applyFont="1" applyFill="1" applyBorder="1" applyProtection="1"/>
    <xf numFmtId="43" fontId="16" fillId="10" borderId="7" xfId="0" applyNumberFormat="1" applyFont="1" applyFill="1" applyBorder="1" applyProtection="1"/>
    <xf numFmtId="43" fontId="0" fillId="0" borderId="0" xfId="1" applyFont="1"/>
    <xf numFmtId="0" fontId="16" fillId="0" borderId="3" xfId="0" applyFont="1" applyBorder="1" applyAlignment="1" applyProtection="1">
      <alignment horizontal="center" vertical="top"/>
      <protection locked="0"/>
    </xf>
    <xf numFmtId="0" fontId="16" fillId="0" borderId="4" xfId="0" applyFont="1" applyBorder="1"/>
    <xf numFmtId="0" fontId="23" fillId="0" borderId="1" xfId="0" applyFont="1" applyBorder="1" applyAlignment="1" applyProtection="1">
      <alignment vertical="top"/>
      <protection locked="0"/>
    </xf>
    <xf numFmtId="43" fontId="17" fillId="0" borderId="2" xfId="0" applyNumberFormat="1" applyFont="1" applyBorder="1" applyAlignment="1" applyProtection="1">
      <alignment vertical="top"/>
      <protection locked="0"/>
    </xf>
    <xf numFmtId="0" fontId="24" fillId="0" borderId="1" xfId="0" applyFont="1" applyBorder="1" applyAlignment="1" applyProtection="1">
      <alignment vertical="top"/>
      <protection locked="0"/>
    </xf>
    <xf numFmtId="0" fontId="17" fillId="0" borderId="1" xfId="0" applyFont="1" applyBorder="1" applyAlignment="1" applyProtection="1">
      <alignment horizontal="left" vertical="top" indent="2"/>
      <protection locked="0"/>
    </xf>
    <xf numFmtId="0" fontId="16" fillId="0" borderId="2" xfId="0" applyFont="1" applyBorder="1" applyAlignment="1" applyProtection="1">
      <alignment horizontal="center" vertical="top"/>
      <protection locked="0"/>
    </xf>
    <xf numFmtId="43" fontId="16" fillId="10" borderId="0" xfId="0" applyNumberFormat="1" applyFont="1" applyFill="1" applyBorder="1"/>
    <xf numFmtId="0" fontId="16" fillId="0" borderId="2" xfId="0" applyFont="1" applyBorder="1" applyAlignment="1" applyProtection="1">
      <alignment horizontal="center"/>
      <protection locked="0"/>
    </xf>
    <xf numFmtId="0" fontId="17" fillId="0" borderId="2" xfId="0" applyFont="1" applyBorder="1"/>
    <xf numFmtId="0" fontId="16" fillId="0" borderId="2" xfId="0" applyFont="1" applyBorder="1" applyAlignment="1" applyProtection="1">
      <alignment horizontal="left"/>
      <protection locked="0"/>
    </xf>
    <xf numFmtId="0" fontId="17" fillId="0" borderId="2" xfId="0" applyFont="1" applyBorder="1" applyAlignment="1" applyProtection="1">
      <alignment horizontal="left"/>
      <protection locked="0"/>
    </xf>
    <xf numFmtId="0" fontId="17" fillId="0" borderId="2" xfId="0" applyFont="1" applyBorder="1" applyAlignment="1" applyProtection="1">
      <alignment horizontal="left" vertical="top" wrapText="1"/>
      <protection locked="0"/>
    </xf>
    <xf numFmtId="0" fontId="17" fillId="0" borderId="10" xfId="0" applyFont="1" applyBorder="1" applyAlignment="1" applyProtection="1">
      <alignment horizontal="left" vertical="top" wrapText="1"/>
      <protection locked="0"/>
    </xf>
    <xf numFmtId="43" fontId="17" fillId="0" borderId="10" xfId="0" applyNumberFormat="1" applyFont="1" applyBorder="1" applyAlignment="1" applyProtection="1">
      <alignment vertical="top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43" fontId="16" fillId="10" borderId="6" xfId="0" applyNumberFormat="1" applyFont="1" applyFill="1" applyBorder="1" applyAlignment="1" applyProtection="1">
      <alignment vertical="center" wrapText="1"/>
    </xf>
    <xf numFmtId="0" fontId="17" fillId="0" borderId="10" xfId="0" applyFont="1" applyBorder="1" applyAlignment="1" applyProtection="1">
      <alignment horizontal="left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 applyProtection="1">
      <alignment horizontal="left" wrapText="1"/>
      <protection locked="0"/>
    </xf>
    <xf numFmtId="43" fontId="16" fillId="10" borderId="6" xfId="0" applyNumberFormat="1" applyFont="1" applyFill="1" applyBorder="1" applyAlignment="1" applyProtection="1">
      <alignment vertical="top" wrapText="1"/>
    </xf>
    <xf numFmtId="0" fontId="17" fillId="0" borderId="10" xfId="0" applyFont="1" applyBorder="1" applyAlignment="1" applyProtection="1">
      <alignment horizontal="left" vertical="center" wrapText="1"/>
      <protection locked="0"/>
    </xf>
    <xf numFmtId="43" fontId="17" fillId="0" borderId="10" xfId="0" applyNumberFormat="1" applyFont="1" applyBorder="1" applyAlignment="1" applyProtection="1">
      <alignment vertical="center" wrapText="1"/>
      <protection locked="0"/>
    </xf>
    <xf numFmtId="0" fontId="16" fillId="0" borderId="3" xfId="0" applyFont="1" applyBorder="1" applyProtection="1">
      <protection locked="0"/>
    </xf>
    <xf numFmtId="43" fontId="16" fillId="0" borderId="13" xfId="0" applyNumberFormat="1" applyFont="1" applyBorder="1" applyProtection="1"/>
    <xf numFmtId="43" fontId="17" fillId="0" borderId="10" xfId="0" applyNumberFormat="1" applyFont="1" applyBorder="1" applyAlignment="1" applyProtection="1">
      <alignment vertical="center"/>
      <protection locked="0"/>
    </xf>
    <xf numFmtId="0" fontId="25" fillId="0" borderId="1" xfId="0" applyFont="1" applyBorder="1" applyAlignment="1" applyProtection="1">
      <alignment horizontal="center"/>
      <protection locked="0"/>
    </xf>
    <xf numFmtId="0" fontId="16" fillId="0" borderId="3" xfId="0" applyFont="1" applyBorder="1" applyAlignment="1" applyProtection="1">
      <alignment horizontal="left"/>
      <protection locked="0"/>
    </xf>
    <xf numFmtId="0" fontId="16" fillId="11" borderId="1" xfId="0" applyFont="1" applyFill="1" applyBorder="1" applyAlignment="1" applyProtection="1">
      <alignment horizontal="left"/>
      <protection locked="0"/>
    </xf>
    <xf numFmtId="43" fontId="16" fillId="11" borderId="6" xfId="0" applyNumberFormat="1" applyFont="1" applyFill="1" applyBorder="1" applyAlignment="1" applyProtection="1">
      <alignment vertical="top" wrapText="1"/>
    </xf>
    <xf numFmtId="43" fontId="16" fillId="11" borderId="16" xfId="0" applyNumberFormat="1" applyFont="1" applyFill="1" applyBorder="1" applyProtection="1"/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3" xfId="0" applyFont="1" applyBorder="1" applyAlignment="1" applyProtection="1">
      <alignment horizontal="left" vertical="top" wrapText="1"/>
      <protection locked="0"/>
    </xf>
    <xf numFmtId="43" fontId="16" fillId="10" borderId="5" xfId="0" applyNumberFormat="1" applyFont="1" applyFill="1" applyBorder="1" applyProtection="1"/>
    <xf numFmtId="43" fontId="16" fillId="10" borderId="5" xfId="0" applyNumberFormat="1" applyFont="1" applyFill="1" applyBorder="1" applyAlignment="1" applyProtection="1">
      <alignment vertical="top" wrapText="1"/>
    </xf>
    <xf numFmtId="0" fontId="16" fillId="0" borderId="1" xfId="0" applyFont="1" applyBorder="1" applyAlignment="1" applyProtection="1">
      <alignment horizontal="center"/>
      <protection locked="0"/>
    </xf>
    <xf numFmtId="43" fontId="16" fillId="10" borderId="17" xfId="0" applyNumberFormat="1" applyFont="1" applyFill="1" applyBorder="1" applyProtection="1"/>
    <xf numFmtId="43" fontId="16" fillId="10" borderId="19" xfId="0" applyNumberFormat="1" applyFont="1" applyFill="1" applyBorder="1" applyProtection="1"/>
    <xf numFmtId="0" fontId="16" fillId="12" borderId="20" xfId="0" applyFont="1" applyFill="1" applyBorder="1" applyAlignment="1" applyProtection="1">
      <alignment horizontal="left"/>
      <protection locked="0"/>
    </xf>
    <xf numFmtId="43" fontId="16" fillId="12" borderId="15" xfId="0" applyNumberFormat="1" applyFont="1" applyFill="1" applyBorder="1" applyProtection="1"/>
    <xf numFmtId="0" fontId="16" fillId="2" borderId="20" xfId="0" applyFont="1" applyFill="1" applyBorder="1" applyProtection="1">
      <protection locked="0"/>
    </xf>
    <xf numFmtId="43" fontId="16" fillId="2" borderId="16" xfId="0" applyNumberFormat="1" applyFont="1" applyFill="1" applyBorder="1" applyProtection="1">
      <protection locked="0"/>
    </xf>
    <xf numFmtId="43" fontId="16" fillId="2" borderId="16" xfId="0" applyNumberFormat="1" applyFont="1" applyFill="1" applyBorder="1" applyProtection="1"/>
    <xf numFmtId="0" fontId="26" fillId="5" borderId="22" xfId="0" applyFont="1" applyFill="1" applyBorder="1" applyAlignment="1" applyProtection="1">
      <alignment horizontal="left" vertical="top"/>
      <protection locked="0"/>
    </xf>
    <xf numFmtId="0" fontId="20" fillId="5" borderId="18" xfId="0" applyFont="1" applyFill="1" applyBorder="1"/>
    <xf numFmtId="0" fontId="18" fillId="5" borderId="17" xfId="0" applyFont="1" applyFill="1" applyBorder="1"/>
    <xf numFmtId="0" fontId="26" fillId="5" borderId="18" xfId="0" applyFont="1" applyFill="1" applyBorder="1" applyAlignment="1" applyProtection="1">
      <alignment horizontal="left" vertical="top"/>
      <protection locked="0"/>
    </xf>
    <xf numFmtId="0" fontId="20" fillId="0" borderId="0" xfId="0" applyFont="1" applyBorder="1" applyProtection="1">
      <protection locked="0"/>
    </xf>
    <xf numFmtId="43" fontId="20" fillId="0" borderId="0" xfId="0" applyNumberFormat="1" applyFont="1" applyBorder="1" applyProtection="1">
      <protection locked="0"/>
    </xf>
    <xf numFmtId="43" fontId="18" fillId="0" borderId="4" xfId="0" applyNumberFormat="1" applyFont="1" applyBorder="1" applyProtection="1">
      <protection locked="0"/>
    </xf>
    <xf numFmtId="0" fontId="17" fillId="0" borderId="0" xfId="0" applyFont="1" applyBorder="1" applyProtection="1">
      <protection locked="0"/>
    </xf>
    <xf numFmtId="0" fontId="28" fillId="0" borderId="0" xfId="0" applyFont="1" applyBorder="1" applyProtection="1">
      <protection locked="0"/>
    </xf>
    <xf numFmtId="43" fontId="17" fillId="0" borderId="0" xfId="1" applyNumberFormat="1" applyFont="1" applyBorder="1" applyProtection="1">
      <protection locked="0"/>
    </xf>
    <xf numFmtId="43" fontId="16" fillId="0" borderId="4" xfId="1" applyNumberFormat="1" applyFont="1" applyBorder="1" applyProtection="1">
      <protection locked="0"/>
    </xf>
    <xf numFmtId="43" fontId="29" fillId="0" borderId="4" xfId="1" applyNumberFormat="1" applyFont="1" applyBorder="1" applyProtection="1">
      <protection locked="0"/>
    </xf>
    <xf numFmtId="0" fontId="30" fillId="0" borderId="0" xfId="0" applyFont="1" applyBorder="1" applyProtection="1">
      <protection locked="0"/>
    </xf>
    <xf numFmtId="43" fontId="28" fillId="0" borderId="0" xfId="1" applyNumberFormat="1" applyFont="1" applyBorder="1" applyProtection="1">
      <protection locked="0"/>
    </xf>
    <xf numFmtId="0" fontId="30" fillId="0" borderId="21" xfId="0" applyFont="1" applyBorder="1" applyProtection="1">
      <protection locked="0"/>
    </xf>
    <xf numFmtId="43" fontId="17" fillId="0" borderId="21" xfId="0" applyNumberFormat="1" applyFont="1" applyBorder="1" applyProtection="1">
      <protection locked="0"/>
    </xf>
    <xf numFmtId="43" fontId="16" fillId="0" borderId="23" xfId="0" applyNumberFormat="1" applyFont="1" applyBorder="1" applyProtection="1">
      <protection locked="0"/>
    </xf>
    <xf numFmtId="43" fontId="5" fillId="0" borderId="0" xfId="0" applyNumberFormat="1" applyFont="1" applyProtection="1">
      <protection locked="0"/>
    </xf>
    <xf numFmtId="43" fontId="4" fillId="0" borderId="0" xfId="0" applyNumberFormat="1" applyFont="1" applyProtection="1">
      <protection locked="0"/>
    </xf>
    <xf numFmtId="43" fontId="16" fillId="3" borderId="8" xfId="0" applyNumberFormat="1" applyFont="1" applyFill="1" applyBorder="1" applyProtection="1"/>
    <xf numFmtId="43" fontId="16" fillId="10" borderId="6" xfId="0" applyNumberFormat="1" applyFont="1" applyFill="1" applyBorder="1" applyProtection="1">
      <protection locked="0"/>
    </xf>
  </cellXfs>
  <cellStyles count="6">
    <cellStyle name="Comma" xfId="1" builtinId="3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revisionHeaders" Target="revisions/revisionHeaders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879022</xdr:colOff>
      <xdr:row>324</xdr:row>
      <xdr:rowOff>112485</xdr:rowOff>
    </xdr:from>
    <xdr:to>
      <xdr:col>4</xdr:col>
      <xdr:colOff>31750</xdr:colOff>
      <xdr:row>329</xdr:row>
      <xdr:rowOff>58964</xdr:rowOff>
    </xdr:to>
    <xdr:sp macro="" textlink="">
      <xdr:nvSpPr>
        <xdr:cNvPr id="4" name="Round Diagonal Corner Rectangl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5838372" y="58881735"/>
          <a:ext cx="1337128" cy="835479"/>
        </a:xfrm>
        <a:prstGeom prst="round2Diag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GB" sz="1400" b="1"/>
            <a:t>Official Stamp </a:t>
          </a:r>
        </a:p>
        <a:p>
          <a:pPr algn="ctr"/>
          <a:r>
            <a:rPr lang="en-GB" sz="1400" b="1"/>
            <a:t>and </a:t>
          </a:r>
        </a:p>
        <a:p>
          <a:pPr algn="ctr"/>
          <a:r>
            <a:rPr lang="en-GB" sz="1400" b="1"/>
            <a:t>Date</a:t>
          </a:r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6" Type="http://schemas.openxmlformats.org/officeDocument/2006/relationships/revisionLog" Target="revisionLog4.xml"/><Relationship Id="rId5" Type="http://schemas.openxmlformats.org/officeDocument/2006/relationships/revisionLog" Target="revisionLog2.xml"/><Relationship Id="rId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7E330B1-0DC7-40F4-BF36-9BDE2F1F3CC3}" diskRevisions="1" revisionId="1371" version="6">
  <header guid="{53C6BC4C-9D1A-41F0-BBBF-7F06C8C93FFD}" dateTime="2025-04-16T06:06:08" maxSheetId="3" userName="User" r:id="rId3" minRId="294" maxRId="1365">
    <sheetIdMap count="2">
      <sheetId val="1"/>
      <sheetId val="2"/>
    </sheetIdMap>
  </header>
  <header guid="{D4EA16D3-727B-4378-9109-D264B42A8F35}" dateTime="2025-04-16T06:06:38" maxSheetId="3" userName="User" r:id="rId4">
    <sheetIdMap count="2">
      <sheetId val="1"/>
      <sheetId val="2"/>
    </sheetIdMap>
  </header>
  <header guid="{B7DE7B45-89F3-4543-9BC0-7A0089723065}" dateTime="2025-04-16T06:09:29" maxSheetId="3" userName="User" r:id="rId5" minRId="1368" maxRId="1369">
    <sheetIdMap count="2">
      <sheetId val="1"/>
      <sheetId val="2"/>
    </sheetIdMap>
  </header>
  <header guid="{D7E330B1-0DC7-40F4-BF36-9BDE2F1F3CC3}" dateTime="2025-04-16T06:10:00" maxSheetId="3" userName="User" r:id="rId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1C2E6AD-6C8B-4233-A509-9C414AF3AA8E}" action="delete"/>
  <rdn rId="0" localSheetId="2" customView="1" name="Z_11C2E6AD_6C8B_4233_A509_9C414AF3AA8E_.wvu.PrintArea" hidden="1" oldHidden="1">
    <formula>'1ST QUARTER TRACKING'!$A$1:$C$352</formula>
    <oldFormula>'1ST QUARTER TRACKING'!$A$1:$C$352</oldFormula>
  </rdn>
  <rcv guid="{11C2E6AD-6C8B-4233-A509-9C414AF3AA8E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8" sId="2">
    <oc r="B3" t="inlineStr">
      <is>
        <t>Q1. 2024</t>
      </is>
    </oc>
    <nc r="B3" t="inlineStr">
      <is>
        <t>Q1. 2025</t>
      </is>
    </nc>
  </rcc>
  <rcc rId="1369" sId="2">
    <oc r="C3" t="inlineStr">
      <is>
        <t>Full Year</t>
      </is>
    </oc>
    <nc r="C3" t="inlineStr">
      <is>
        <t>TOTAL 1ST Q</t>
      </is>
    </nc>
  </rcc>
  <rfmt sheetId="2" sqref="B15" start="0" length="2147483647">
    <dxf>
      <font>
        <b/>
      </font>
    </dxf>
  </rfmt>
  <rcv guid="{11C2E6AD-6C8B-4233-A509-9C414AF3AA8E}" action="delete"/>
  <rdn rId="0" localSheetId="2" customView="1" name="Z_11C2E6AD_6C8B_4233_A509_9C414AF3AA8E_.wvu.PrintArea" hidden="1" oldHidden="1">
    <formula>'1ST QUARTER TRACKING'!$A$1:$C$352</formula>
    <oldFormula>'1ST QUARTER TRACKING'!$A$1:$C$352</oldFormula>
  </rdn>
  <rcv guid="{11C2E6AD-6C8B-4233-A509-9C414AF3AA8E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294" sheetId="2" name="[BUNKURE Annual LG FSQ  2024.xlsx]1ST QUARTER TRACKING" sheetPosition="1"/>
  <rfmt sheetId="2" sqref="A1" start="0" length="0">
    <dxf>
      <font>
        <b/>
        <sz val="36"/>
        <color theme="1"/>
        <name val="Britannic Bold"/>
        <scheme val="none"/>
      </font>
      <alignment horizontal="center" vertical="top" readingOrder="0"/>
      <protection locked="0"/>
    </dxf>
  </rfmt>
  <rfmt sheetId="2" sqref="A2" start="0" length="0">
    <dxf>
      <font>
        <b/>
        <sz val="11"/>
        <color theme="1"/>
        <name val="Arial Narrow"/>
        <scheme val="none"/>
      </font>
      <alignment horizontal="left" vertical="top" readingOrder="0"/>
      <protection locked="0"/>
    </dxf>
  </rfmt>
  <rfmt sheetId="2" sqref="B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protection locked="0"/>
    </dxf>
  </rfmt>
  <rfmt sheetId="2" sqref="C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protection locked="0"/>
    </dxf>
  </rfmt>
  <rfmt sheetId="2" sqref="D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protection locked="0"/>
    </dxf>
  </rfmt>
  <rfmt sheetId="2" sqref="E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protection locked="0"/>
    </dxf>
  </rfmt>
  <rfmt sheetId="2" sqref="F2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right style="medium">
          <color indexed="64"/>
        </right>
      </border>
      <protection locked="0"/>
    </dxf>
  </rfmt>
  <rcc rId="295" sId="2" odxf="1" dxf="1">
    <nc r="A3" t="inlineStr">
      <is>
        <t>ITEM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  <protection locked="1"/>
    </odxf>
    <ndxf>
      <font>
        <b/>
        <sz val="8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296" sId="2" odxf="1" dxf="1">
    <nc r="B3" t="inlineStr">
      <is>
        <t>Q1. 2024</t>
      </is>
    </nc>
    <odxf>
      <font>
        <b val="0"/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alignment horizontal="center" vertical="top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  <protection locked="0"/>
    </ndxf>
  </rcc>
  <rcc rId="297" sId="2" odxf="1" dxf="1">
    <nc r="C3" t="inlineStr">
      <is>
        <t>Q2. 2024</t>
      </is>
    </nc>
    <odxf>
      <font>
        <b val="0"/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alignment horizontal="center" vertical="top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  <protection locked="0"/>
    </ndxf>
  </rcc>
  <rcc rId="298" sId="2" odxf="1" dxf="1">
    <nc r="D3" t="inlineStr">
      <is>
        <t>Q3. 2024</t>
      </is>
    </nc>
    <odxf>
      <font>
        <b val="0"/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alignment horizontal="center" vertical="top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  <protection locked="0"/>
    </ndxf>
  </rcc>
  <rcc rId="299" sId="2" odxf="1" dxf="1">
    <nc r="E3" t="inlineStr">
      <is>
        <t>Q4. 2024</t>
      </is>
    </nc>
    <odxf>
      <font>
        <b val="0"/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alignment horizontal="center" vertical="top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  <protection locked="0"/>
    </ndxf>
  </rcc>
  <rcc rId="300" sId="2" odxf="1" dxf="1">
    <nc r="F3" t="inlineStr">
      <is>
        <t>Full Year</t>
      </is>
    </nc>
    <odxf>
      <font>
        <b val="0"/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301" sId="2" odxf="1" dxf="1">
    <nc r="A4" t="inlineStr">
      <is>
        <t>(i) Opening Cash Balance (at bank)</t>
      </is>
    </nc>
    <odxf>
      <font>
        <b val="0"/>
        <sz val="11"/>
        <color theme="1"/>
        <name val="Calibri"/>
        <scheme val="minor"/>
      </font>
      <alignment vertical="bottom" wrapText="0" readingOrder="0"/>
      <border outline="0">
        <left/>
        <bottom/>
      </border>
      <protection locked="1"/>
    </odxf>
    <ndxf>
      <font>
        <b/>
        <sz val="11"/>
        <color theme="1"/>
        <name val="Arial Narrow"/>
        <scheme val="none"/>
      </font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ndxf>
  </rcc>
  <rcc rId="302" sId="2" odxf="1" dxf="1" numFmtId="34">
    <nc r="B4">
      <v>60527.54</v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303" sId="2" odxf="1" dxf="1">
    <nc r="C4">
      <f>B6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horizontal="center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304" sId="2" odxf="1" dxf="1">
    <nc r="D4">
      <f>C6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horizontal="center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305" sId="2" odxf="1" dxf="1">
    <nc r="E4">
      <f>D6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horizontal="center" vertical="top" readingOrder="0"/>
      <border outline="0">
        <left style="thin">
          <color indexed="64"/>
        </left>
        <bottom style="thin">
          <color indexed="64"/>
        </bottom>
      </border>
      <protection locked="0"/>
    </ndxf>
  </rcc>
  <rfmt sheetId="2" sqref="F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alignment horizontal="center" vertical="top" readingOrder="0"/>
      <border outline="0">
        <left style="thin">
          <color indexed="64"/>
        </left>
        <bottom style="thin">
          <color indexed="64"/>
        </bottom>
      </border>
      <protection locked="0"/>
    </dxf>
  </rfmt>
  <rcc rId="306" sId="2" odxf="1" dxf="1">
    <nc r="A5" t="inlineStr">
      <is>
        <t>(ii) Opening Cash Balance (Cash in Hand)</t>
      </is>
    </nc>
    <odxf>
      <font>
        <b val="0"/>
        <sz val="11"/>
        <color theme="1"/>
        <name val="Calibri"/>
        <scheme val="minor"/>
      </font>
      <alignment vertical="bottom" wrapText="0" readingOrder="0"/>
      <border outline="0">
        <left/>
        <bottom/>
      </border>
      <protection locked="1"/>
    </odxf>
    <ndxf>
      <font>
        <b/>
        <sz val="10"/>
        <color theme="1"/>
        <name val="Arial Narrow"/>
        <scheme val="none"/>
      </font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ndxf>
  </rcc>
  <rfmt sheetId="2" sqref="B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2" sqref="C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2" sqref="D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</dxf>
  </rfmt>
  <rfmt sheetId="2" sqref="E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</dxf>
  </rfmt>
  <rcc rId="307" sId="2" odxf="1" dxf="1">
    <nc r="F5">
      <f>SUM(B5:E5)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308" sId="2" odxf="1" dxf="1">
    <nc r="A6" t="inlineStr">
      <is>
        <t>(iii) Closing Cash Balance (at Bank)</t>
      </is>
    </nc>
    <odxf>
      <font>
        <b val="0"/>
        <sz val="11"/>
        <color theme="1"/>
        <name val="Calibri"/>
        <scheme val="minor"/>
      </font>
      <alignment vertical="bottom" wrapText="0" readingOrder="0"/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309" sId="2" odxf="1" dxf="1" numFmtId="34">
    <nc r="B6">
      <v>164986.98000000001</v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horizontal="center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310" sId="2" odxf="1" dxf="1" numFmtId="34">
    <nc r="C6">
      <v>96045.65</v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horizontal="center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311" sId="2" odxf="1" dxf="1" numFmtId="34">
    <nc r="D6">
      <v>1035411.87</v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horizontal="center" vertical="top" readingOrder="0"/>
      <border outline="0">
        <left style="thin">
          <color indexed="64"/>
        </left>
        <bottom style="thin">
          <color indexed="64"/>
        </bottom>
      </border>
      <protection locked="0"/>
    </ndxf>
  </rcc>
  <rcc rId="312" sId="2" odxf="1" dxf="1" numFmtId="34">
    <nc r="E6">
      <v>504876.56</v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horizontal="center" vertical="top" readingOrder="0"/>
      <border outline="0">
        <left style="thin">
          <color indexed="64"/>
        </left>
        <bottom style="thin">
          <color indexed="64"/>
        </bottom>
      </border>
      <protection locked="0"/>
    </ndxf>
  </rcc>
  <rfmt sheetId="2" sqref="F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alignment horizontal="center" vertical="top" readingOrder="0"/>
      <border outline="0">
        <left style="thin">
          <color indexed="64"/>
        </left>
        <bottom style="thin">
          <color indexed="64"/>
        </bottom>
      </border>
      <protection locked="0"/>
    </dxf>
  </rfmt>
  <rcc rId="313" sId="2" odxf="1" dxf="1">
    <nc r="A7" t="inlineStr">
      <is>
        <t>(iv) Closing Cash Balance (Cash in Hand)</t>
      </is>
    </nc>
    <odxf>
      <font>
        <b val="0"/>
        <sz val="11"/>
        <color theme="1"/>
        <name val="Calibri"/>
        <scheme val="minor"/>
      </font>
      <alignment vertical="bottom" wrapText="0" readingOrder="0"/>
      <border outline="0">
        <left/>
        <top/>
        <bottom/>
      </border>
      <protection locked="1"/>
    </odxf>
    <ndxf>
      <font>
        <b/>
        <sz val="10"/>
        <color theme="1"/>
        <name val="Arial Narrow"/>
        <scheme val="none"/>
      </font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314" sId="2" odxf="1" dxf="1">
    <nc r="F7">
      <f>SUM(B7:E7)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fmt sheetId="2" sqref="A8" start="0" length="0">
    <dxf>
      <font>
        <sz val="8"/>
        <color theme="1"/>
        <name val="Arial Narrow"/>
        <scheme val="none"/>
      </font>
      <fill>
        <patternFill patternType="solid">
          <bgColor theme="0" tint="-4.9989318521683403E-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B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4.9989318521683403E-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4.9989318521683403E-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4.9989318521683403E-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4.9989318521683403E-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F8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4.9989318521683403E-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315" sId="2" odxf="1" dxf="1">
    <nc r="A9" t="inlineStr">
      <is>
        <t>Internally Generated Revenue</t>
      </is>
    </nc>
    <odxf>
      <font>
        <b val="0"/>
        <sz val="11"/>
        <color theme="1"/>
        <name val="Calibri"/>
        <scheme val="minor"/>
      </font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F9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316" sId="2" odxf="1" dxf="1">
    <nc r="A10" t="inlineStr">
      <is>
        <t>TAX</t>
      </is>
    </nc>
    <odxf>
      <font>
        <b val="0"/>
        <sz val="11"/>
        <color theme="1"/>
        <name val="Calibri"/>
        <scheme val="minor"/>
      </font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F10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317" sId="2" odxf="1" dxf="1">
    <nc r="A11" t="inlineStr">
      <is>
        <t>Personal Income Tax (PAYE)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318" sId="2" odxf="1" dxf="1" numFmtId="34">
    <nc r="C11">
      <v>8676422.0899999999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319" sId="2" odxf="1" dxf="1" numFmtId="34">
    <nc r="D11">
      <v>5670890.4299999997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320" sId="2" odxf="1" dxf="1" numFmtId="34">
    <nc r="E11">
      <v>8760870.7599999998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321" sId="2" odxf="1" dxf="1">
    <nc r="F11">
      <f>SUM(B11:E11)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322" sId="2" odxf="1" dxf="1">
    <nc r="A12" t="inlineStr">
      <is>
        <t>Capital Gains Tax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1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323" sId="2" odxf="1" dxf="1">
    <nc r="F12">
      <f>SUM(B12:E12)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324" sId="2" odxf="1" dxf="1">
    <nc r="A13" t="inlineStr">
      <is>
        <t>Withholding Tax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1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325" sId="2" odxf="1" dxf="1">
    <nc r="F13">
      <f>SUM(B13:E13)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326" sId="2" odxf="1" dxf="1">
    <nc r="A14" t="inlineStr">
      <is>
        <t>Other Taxes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top style="thin">
          <color indexed="64"/>
        </top>
      </border>
      <protection locked="0"/>
    </ndxf>
  </rcc>
  <rcc rId="327" sId="2" odxf="1" dxf="1" numFmtId="34">
    <nc r="B14">
      <v>1817433.45</v>
    </nc>
    <odxf>
      <font>
        <sz val="11"/>
        <color theme="1"/>
        <name val="Calibri"/>
        <scheme val="minor"/>
      </font>
      <numFmt numFmtId="0" formatCode="General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ndxf>
  </rcc>
  <rcc rId="328" sId="2" odxf="1" dxf="1" numFmtId="34">
    <nc r="C14">
      <v>2724450.56</v>
    </nc>
    <odxf>
      <font>
        <sz val="11"/>
        <color theme="1"/>
        <name val="Calibri"/>
        <scheme val="minor"/>
      </font>
      <numFmt numFmtId="0" formatCode="General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ndxf>
  </rcc>
  <rcc rId="329" sId="2" odxf="1" dxf="1" numFmtId="34">
    <nc r="D14">
      <v>1790870.87</v>
    </nc>
    <odxf>
      <font>
        <sz val="11"/>
        <color theme="1"/>
        <name val="Calibri"/>
        <scheme val="minor"/>
      </font>
      <numFmt numFmtId="0" formatCode="General"/>
      <border outline="0">
        <left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ndxf>
  </rcc>
  <rcc rId="330" sId="2" odxf="1" dxf="1" numFmtId="34">
    <nc r="E14">
      <v>1000000</v>
    </nc>
    <odxf>
      <font>
        <sz val="11"/>
        <color theme="1"/>
        <name val="Calibri"/>
        <scheme val="minor"/>
      </font>
      <numFmt numFmtId="0" formatCode="General"/>
      <border outline="0">
        <left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ndxf>
  </rcc>
  <rcc rId="331" sId="2" odxf="1" dxf="1">
    <nc r="F14">
      <f>SUM(B14:E14)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332" sId="2" odxf="1" dxf="1">
    <nc r="A15" t="inlineStr">
      <is>
        <t>TOTAL TAX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fill>
        <patternFill patternType="solid">
          <bgColor theme="0"/>
        </patternFill>
      </fill>
      <alignment horizontal="lef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333" sId="2" odxf="1" dxf="1">
    <nc r="B15">
      <f>SUM(B11:B14)</f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  <protection locked="0"/>
    </ndxf>
  </rcc>
  <rcc rId="334" sId="2" odxf="1" dxf="1">
    <nc r="C15">
      <f>SUM(C11:C14)</f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335" sId="2" odxf="1" dxf="1">
    <nc r="D15">
      <f>SUM(D11:D14)</f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336" sId="2" odxf="1" dxf="1">
    <nc r="E15">
      <f>SUM(E11:E14)</f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337" sId="2" odxf="1" dxf="1">
    <nc r="F15">
      <f>SUM(B15:E15)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fmt sheetId="2" sqref="A16" start="0" length="0">
    <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B1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C1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D1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1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F16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dxf>
  </rfmt>
  <rcc rId="338" sId="2" odxf="1" dxf="1">
    <nc r="A17" t="inlineStr">
      <is>
        <t xml:space="preserve"> Licenses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339" sId="2" odxf="1" dxf="1" numFmtId="34">
    <nc r="C17">
      <v>1108080.23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340" sId="2" odxf="1" dxf="1" numFmtId="34">
    <nc r="D17">
      <v>1230879.98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341" sId="2" odxf="1" dxf="1" numFmtId="34">
    <nc r="E17">
      <v>1560354.27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342" sId="2" odxf="1" dxf="1">
    <nc r="F17">
      <f>SUM(B17:E17)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fmt sheetId="2" sqref="H17" start="0" length="0">
    <dxf>
      <font>
        <sz val="8"/>
        <color theme="1"/>
        <name val="Arial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7" start="0" length="0">
    <dxf>
      <font>
        <sz val="8"/>
        <color theme="1"/>
        <name val="Arial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343" sId="2" odxf="1" dxf="1">
    <nc r="A18" t="inlineStr">
      <is>
        <t xml:space="preserve"> Fees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344" sId="2" odxf="1" dxf="1" numFmtId="34">
    <nc r="C18">
      <v>1762023.3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345" sId="2" odxf="1" dxf="1" numFmtId="34">
    <nc r="D18">
      <v>1090650.8700000001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346" sId="2" odxf="1" dxf="1" numFmtId="34">
    <nc r="E18">
      <v>2900450.23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347" sId="2" odxf="1" dxf="1">
    <nc r="F18">
      <f>SUM(B18:E18)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348" sId="2" odxf="1" dxf="1">
    <nc r="A19" t="inlineStr">
      <is>
        <t xml:space="preserve"> Fines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349" sId="2" odxf="1" dxf="1" numFmtId="34">
    <nc r="B19">
      <v>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350" sId="2" odxf="1" dxf="1" numFmtId="34">
    <nc r="C19">
      <v>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D1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351" sId="2" odxf="1" dxf="1">
    <nc r="F19">
      <f>SUM(B19:E19)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352" sId="2" odxf="1" dxf="1">
    <nc r="A20" t="inlineStr">
      <is>
        <t xml:space="preserve"> Sales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2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353" sId="2" odxf="1" dxf="1" numFmtId="34">
    <nc r="C20">
      <v>3023702.21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354" sId="2" odxf="1" dxf="1" numFmtId="34">
    <nc r="D20">
      <v>1980700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355" sId="2" odxf="1" dxf="1" numFmtId="34">
    <nc r="E20">
      <v>2118070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356" sId="2" odxf="1" dxf="1">
    <nc r="F20">
      <f>SUM(B20:E20)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357" sId="2" odxf="1" dxf="1">
    <nc r="A21" t="inlineStr">
      <is>
        <t xml:space="preserve"> Earnings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2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358" sId="2" odxf="1" dxf="1" numFmtId="34">
    <nc r="C21">
      <v>1452000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359" sId="2" odxf="1" dxf="1" numFmtId="34">
    <nc r="D21">
      <v>1540800.76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360" sId="2" odxf="1" dxf="1" numFmtId="34">
    <nc r="E21">
      <v>400000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361" sId="2" odxf="1" dxf="1">
    <nc r="F21">
      <f>SUM(B21:E21)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362" sId="2" odxf="1" dxf="1">
    <nc r="A22" t="inlineStr">
      <is>
        <t xml:space="preserve"> Rent on Government Building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363" sId="2" odxf="1" dxf="1" numFmtId="34">
    <nc r="B22">
      <v>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364" sId="2" odxf="1" dxf="1" numFmtId="34">
    <nc r="C22">
      <v>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D2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2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365" sId="2" odxf="1" dxf="1">
    <nc r="F22">
      <f>SUM(B22:E22)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366" sId="2" odxf="1" dxf="1">
    <nc r="A23" t="inlineStr">
      <is>
        <t xml:space="preserve"> Rent on Land and Others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2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367" sId="2" odxf="1" dxf="1" numFmtId="34">
    <nc r="C23">
      <v>1300000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368" sId="2" odxf="1" dxf="1" numFmtId="34">
    <nc r="D23">
      <v>2110760.89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369" sId="2" odxf="1" dxf="1" numFmtId="34">
    <nc r="E23">
      <v>1222000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370" sId="2" odxf="1" dxf="1">
    <nc r="F23">
      <f>SUM(B23:E23)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371" sId="2" odxf="1" dxf="1">
    <nc r="A24" t="inlineStr">
      <is>
        <t xml:space="preserve"> Repayments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2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2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372" sId="2" odxf="1" dxf="1">
    <nc r="F24">
      <f>SUM(B24:E24)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373" sId="2" odxf="1" dxf="1">
    <nc r="A25" t="inlineStr">
      <is>
        <t xml:space="preserve"> Investment Income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2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374" sId="2" odxf="1" dxf="1" numFmtId="34">
    <nc r="C25">
      <v>5310020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375" sId="2" odxf="1" dxf="1" numFmtId="34">
    <nc r="D25">
      <v>4400980.6500000004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376" sId="2" odxf="1" dxf="1" numFmtId="34">
    <nc r="E25">
      <v>2220700.65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377" sId="2" odxf="1" dxf="1">
    <nc r="F25">
      <f>SUM(B25:E25)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378" sId="2" odxf="1" dxf="1">
    <nc r="A26" t="inlineStr">
      <is>
        <t xml:space="preserve"> Interest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2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2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379" sId="2" odxf="1" dxf="1">
    <nc r="F26">
      <f>SUM(B26:E26)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380" sId="2" odxf="1" dxf="1">
    <nc r="A27" t="inlineStr">
      <is>
        <t xml:space="preserve"> Reimbursements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2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2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381" sId="2" odxf="1" dxf="1">
    <nc r="F27">
      <f>SUM(B27:E27)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382" sId="2" odxf="1" dxf="1">
    <nc r="A28" t="inlineStr">
      <is>
        <t xml:space="preserve"> Miscellaneous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fmt sheetId="2" sqref="B2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cc rId="383" sId="2" odxf="1" dxf="1" numFmtId="34">
    <nc r="C28">
      <v>1077098.3400000001</v>
    </nc>
    <odxf>
      <font>
        <sz val="11"/>
        <color theme="1"/>
        <name val="Calibri"/>
        <scheme val="minor"/>
      </font>
      <numFmt numFmtId="0" formatCode="General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ndxf>
  </rcc>
  <rcc rId="384" sId="2" odxf="1" dxf="1" numFmtId="34">
    <nc r="D28">
      <v>1880780.89</v>
    </nc>
    <odxf>
      <font>
        <sz val="11"/>
        <color theme="1"/>
        <name val="Calibri"/>
        <scheme val="minor"/>
      </font>
      <numFmt numFmtId="0" formatCode="General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ndxf>
  </rcc>
  <rcc rId="385" sId="2" odxf="1" dxf="1" numFmtId="34">
    <nc r="E28">
      <v>1110800.67</v>
    </nc>
    <odxf>
      <font>
        <sz val="11"/>
        <color theme="1"/>
        <name val="Calibri"/>
        <scheme val="minor"/>
      </font>
      <numFmt numFmtId="0" formatCode="General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ndxf>
  </rcc>
  <rcc rId="386" sId="2" odxf="1" dxf="1">
    <nc r="F28">
      <f>SUM(B28:E28)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</border>
    </ndxf>
  </rcc>
  <rcc rId="387" sId="2" odxf="1" dxf="1">
    <nc r="A29" t="inlineStr">
      <is>
        <t>TOTAL NON-TAX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fill>
        <patternFill patternType="solid">
          <bgColor theme="0"/>
        </patternFill>
      </fill>
      <alignment horizontal="lef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388" sId="2" odxf="1" dxf="1">
    <nc r="B29">
      <f>SUM(B16:B28)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top/>
        <bottom/>
      </border>
      <protection locked="1"/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top style="medium">
          <color indexed="64"/>
        </top>
        <bottom style="medium">
          <color indexed="64"/>
        </bottom>
      </border>
      <protection locked="0"/>
    </ndxf>
  </rcc>
  <rcc rId="389" sId="2" odxf="1" dxf="1">
    <nc r="C29">
      <f>SUM(C16:C28)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  <protection locked="0"/>
    </ndxf>
  </rcc>
  <rcc rId="390" sId="2" odxf="1" dxf="1">
    <nc r="D29">
      <f>SUM(D16:D28)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  <protection locked="0"/>
    </ndxf>
  </rcc>
  <rcc rId="391" sId="2" odxf="1" dxf="1">
    <nc r="E29">
      <f>SUM(E16:E28)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  <protection locked="0"/>
    </ndxf>
  </rcc>
  <rcc rId="392" sId="2" odxf="1" dxf="1">
    <nc r="F29">
      <f>SUM(B29:E29)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93" sId="2" odxf="1" dxf="1">
    <nc r="A30" t="inlineStr">
      <is>
        <t xml:space="preserve"> Below-The-Line Receipts BTL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ndxf>
  </rcc>
  <rfmt sheetId="2" sqref="B3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C3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D3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394" sId="2" odxf="1" dxf="1">
    <nc r="F30">
      <f>SUM(B30:E30)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395" sId="2" odxf="1" dxf="1">
    <nc r="A31" t="inlineStr">
      <is>
        <t>STATE STATUTORY TO LG</t>
      </is>
    </nc>
    <odxf>
      <font>
        <b val="0"/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3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3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3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F31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dxf>
  </rfmt>
  <rcc rId="396" sId="2" odxf="1" dxf="1">
    <nc r="A32" t="inlineStr">
      <is>
        <t xml:space="preserve"> 10% IGR to LG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3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3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3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397" sId="2" odxf="1" dxf="1">
    <nc r="F32">
      <f>SUM(B32:E32)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398" sId="2" odxf="1" dxf="1">
    <nc r="A33" t="inlineStr">
      <is>
        <t>STATUTORY ALLOCATION FROM FEDERATION ACCOUNT</t>
      </is>
    </nc>
    <odxf>
      <font>
        <b val="0"/>
        <sz val="11"/>
        <color theme="1"/>
        <name val="Calibri"/>
        <scheme val="minor"/>
      </font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3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3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3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F33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dxf>
  </rfmt>
  <rcc rId="399" sId="2" odxf="1" dxf="1">
    <nc r="A34" t="inlineStr">
      <is>
        <t xml:space="preserve">(i) Share of Federation Account </t>
      </is>
    </nc>
    <odxf>
      <font>
        <sz val="11"/>
        <color theme="1"/>
        <name val="Calibri"/>
        <scheme val="minor"/>
      </font>
      <alignment horizontal="general" vertical="bottom" wrapText="0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3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00" sId="2" odxf="1" dxf="1" numFmtId="34">
    <nc r="C34">
      <v>126010750.3466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401" sId="2" odxf="1" dxf="1" numFmtId="34">
    <nc r="D34">
      <v>80289039.656899989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402" sId="2" odxf="1" dxf="1" numFmtId="34">
    <nc r="E34">
      <v>45665980.875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403" sId="2" odxf="1" dxf="1">
    <nc r="F34">
      <f>SUM(B34:E34)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04" sId="2" odxf="1" dxf="1">
    <nc r="A35" t="inlineStr">
      <is>
        <t>(ii) Share of VAT</t>
      </is>
    </nc>
    <odxf>
      <font>
        <sz val="11"/>
        <color theme="1"/>
        <name val="Calibri"/>
        <scheme val="minor"/>
      </font>
      <alignment horizontal="general" vertical="bottom" wrapText="0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3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05" sId="2" odxf="1" dxf="1" numFmtId="34">
    <nc r="C35">
      <v>552915903.70309997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406" sId="2" odxf="1" dxf="1" numFmtId="34">
    <nc r="D35">
      <v>611196958.35000002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407" sId="2" odxf="1" dxf="1" numFmtId="34">
    <nc r="E35">
      <v>660996493.45249999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408" sId="2" odxf="1" dxf="1">
    <nc r="F35">
      <f>SUM(B35:E35)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09" sId="2" odxf="1" dxf="1">
    <nc r="A36" t="inlineStr">
      <is>
        <t>(iii) Electronic Money Transfer Levy (EMTL)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3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10" sId="2" odxf="1" dxf="1" numFmtId="34">
    <nc r="C36">
      <v>19931723.758000001</v>
    </nc>
    <odxf>
      <font>
        <sz val="11"/>
        <color theme="1"/>
        <name val="Calibri"/>
        <scheme val="minor"/>
      </font>
      <numFmt numFmtId="0" formatCode="General"/>
      <alignment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411" sId="2" odxf="1" dxf="1" numFmtId="34">
    <nc r="D36">
      <v>20390305.9388</v>
    </nc>
    <odxf>
      <font>
        <sz val="11"/>
        <color theme="1"/>
        <name val="Calibri"/>
        <scheme val="minor"/>
      </font>
      <numFmt numFmtId="0" formatCode="General"/>
      <alignment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412" sId="2" odxf="1" dxf="1" numFmtId="34">
    <nc r="E36">
      <v>22114544.265000001</v>
    </nc>
    <odxf>
      <font>
        <sz val="11"/>
        <color theme="1"/>
        <name val="Calibri"/>
        <scheme val="minor"/>
      </font>
      <numFmt numFmtId="0" formatCode="General"/>
      <alignment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413" sId="2" odxf="1" dxf="1">
    <nc r="F36">
      <f>SUM(B36:E36)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14" sId="2" odxf="1" dxf="1">
    <nc r="A37" t="inlineStr">
      <is>
        <t>(iv) Excess Non-Oil</t>
      </is>
    </nc>
    <odxf>
      <font>
        <sz val="11"/>
        <color theme="1"/>
        <name val="Calibri"/>
        <scheme val="minor"/>
      </font>
      <alignment horizontal="general" vertical="bottom" wrapText="0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3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15" sId="2" odxf="1" dxf="1" numFmtId="34">
    <nc r="D37">
      <v>47226408.377300002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416" sId="2" odxf="1" dxf="1" numFmtId="34">
    <nc r="E37">
      <v>88549515.704999998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417" sId="2" odxf="1" dxf="1">
    <nc r="F37">
      <f>SUM(B37:E37)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18" sId="2" odxf="1" dxf="1">
    <nc r="A38" t="inlineStr">
      <is>
        <t>(v) Excess Oil</t>
      </is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fill>
        <patternFill patternType="solid">
          <bgColor theme="0"/>
        </patternFill>
      </fill>
      <alignment horizontal="left" vertical="top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3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3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3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19" sId="2" odxf="1" dxf="1">
    <nc r="F38">
      <f>SUM(B38:E38)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20" sId="2" odxf="1" dxf="1">
    <nc r="A39" t="inlineStr">
      <is>
        <t>(vi) Ecology</t>
      </is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fill>
        <patternFill patternType="solid">
          <bgColor theme="0"/>
        </patternFill>
      </fill>
      <alignment horizontal="left" vertical="top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3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21" sId="2" odxf="1" dxf="1" numFmtId="34">
    <nc r="C39">
      <v>11815482.6939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422" sId="2" odxf="1" dxf="1" numFmtId="34">
    <nc r="D39">
      <v>13612886.173900001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423" sId="2" odxf="1" dxf="1" numFmtId="34">
    <nc r="E39">
      <v>13669287.254999999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424" sId="2" odxf="1" dxf="1">
    <nc r="F39">
      <f>SUM(B39:E39)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25" sId="2" odxf="1" dxf="1">
    <nc r="A40" t="inlineStr">
      <is>
        <t>(vii) Forex Equalization</t>
      </is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fill>
        <patternFill patternType="solid">
          <bgColor theme="0"/>
        </patternFill>
      </fill>
      <alignment horizontal="left" vertical="top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4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4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4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4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26" sId="2" odxf="1" dxf="1">
    <nc r="F40">
      <f>SUM(B40:E40)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27" sId="2" odxf="1" dxf="1">
    <nc r="A41" t="inlineStr">
      <is>
        <t>(viii) Refund of Withholding Tax (WHT) and Stamp Duty</t>
      </is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fill>
        <patternFill patternType="solid">
          <bgColor theme="0"/>
        </patternFill>
      </fill>
      <alignment horizontal="left" vertical="top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4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4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4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4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28" sId="2" odxf="1" dxf="1">
    <nc r="F41">
      <f>SUM(B41:E41)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29" sId="2" odxf="1" dxf="1">
    <nc r="A42" t="inlineStr">
      <is>
        <t>(ix) Exchange Rate</t>
      </is>
    </nc>
    <odxf>
      <font>
        <sz val="11"/>
        <color theme="1"/>
        <name val="Calibri"/>
        <scheme val="minor"/>
      </font>
      <alignment horizontal="general" vertical="bottom" wrapText="0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4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30" sId="2" odxf="1" dxf="1" numFmtId="34">
    <nc r="C42">
      <v>256187208.11719996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431" sId="2" odxf="1" dxf="1" numFmtId="34">
    <nc r="D42">
      <v>323443839.00819999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432" sId="2" odxf="1" dxf="1" numFmtId="34">
    <nc r="E42">
      <v>321427411.69499999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433" sId="2" odxf="1" dxf="1">
    <nc r="F42">
      <f>SUM(B42:E42)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34" sId="2" odxf="1" dxf="1">
    <nc r="A43" t="inlineStr">
      <is>
        <t xml:space="preserve">(x) Solid Mineral </t>
      </is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fill>
        <patternFill patternType="solid">
          <bgColor theme="0"/>
        </patternFill>
      </fill>
      <alignment horizontal="left" vertical="top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4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4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35" sId="2" odxf="1" dxf="1" numFmtId="34">
    <nc r="D43">
      <v>2803585.6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E4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36" sId="2" odxf="1" dxf="1">
    <nc r="F43">
      <f>SUM(B43:E43)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37" sId="2" odxf="1" dxf="1">
    <nc r="A44" t="inlineStr">
      <is>
        <t>(xi) ….......................... (please specify)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fill>
        <patternFill patternType="solid">
          <bgColor theme="0"/>
        </patternFill>
      </fill>
      <alignment horizontal="lef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4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4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4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4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38" sId="2" odxf="1" dxf="1">
    <nc r="F44">
      <f>SUM(B44:E44)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39" sId="2" odxf="1" dxf="1">
    <nc r="A45" t="inlineStr">
      <is>
        <t>Grants</t>
      </is>
    </nc>
    <odxf>
      <font>
        <b val="0"/>
        <sz val="11"/>
        <color theme="1"/>
        <name val="Calibri"/>
        <scheme val="minor"/>
      </font>
      <alignment vertical="bottom" wrapText="0" readingOrder="0"/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4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4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4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4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40" sId="2" odxf="1" dxf="1">
    <nc r="F45">
      <f>SUM(B45:E45)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41" sId="2" odxf="1" dxf="1">
    <nc r="A46" t="inlineStr">
      <is>
        <t>(i) From Federal Government</t>
      </is>
    </nc>
    <odxf>
      <font>
        <sz val="11"/>
        <color theme="1"/>
        <name val="Calibri"/>
        <scheme val="minor"/>
      </font>
      <alignment horizontal="general" vertical="bottom" wrapText="0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4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4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4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4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42" sId="2" odxf="1" dxf="1">
    <nc r="F46">
      <f>SUM(B46:E46)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43" sId="2" odxf="1" dxf="1">
    <nc r="A47" t="inlineStr">
      <is>
        <t>(ii) From State Government</t>
      </is>
    </nc>
    <odxf>
      <font>
        <sz val="11"/>
        <color theme="1"/>
        <name val="Calibri"/>
        <scheme val="minor"/>
      </font>
      <alignment horizontal="general" vertical="bottom" wrapText="0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4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4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4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4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44" sId="2" odxf="1" dxf="1">
    <nc r="F47">
      <f>SUM(B47:E47)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45" sId="2" odxf="1" dxf="1">
    <nc r="A48" t="inlineStr">
      <is>
        <t>(iii) From International Bodies</t>
      </is>
    </nc>
    <odxf>
      <font>
        <sz val="11"/>
        <color theme="1"/>
        <name val="Calibri"/>
        <scheme val="minor"/>
      </font>
      <alignment horizontal="general" vertical="bottom" wrapText="0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4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4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4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4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46" sId="2" odxf="1" dxf="1">
    <nc r="F48">
      <f>SUM(B48:E48)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47" sId="2" odxf="1" dxf="1">
    <nc r="A49" t="inlineStr">
      <is>
        <t>(iv) From Foreign Governments</t>
      </is>
    </nc>
    <odxf>
      <font>
        <sz val="11"/>
        <color theme="1"/>
        <name val="Calibri"/>
        <scheme val="minor"/>
      </font>
      <alignment horizontal="general" vertical="bottom" wrapText="0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4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4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4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4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48" sId="2" odxf="1" dxf="1">
    <nc r="F49">
      <f>SUM(B49:E49)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49" sId="2" odxf="1" dxf="1">
    <nc r="A50" t="inlineStr">
      <is>
        <t>(v) From NGOs</t>
      </is>
    </nc>
    <odxf>
      <font>
        <sz val="11"/>
        <color theme="1"/>
        <name val="Calibri"/>
        <scheme val="minor"/>
      </font>
      <alignment horizontal="general" vertical="bottom" wrapText="0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5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5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5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5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50" sId="2" odxf="1" dxf="1">
    <nc r="F50">
      <f>SUM(B50:E50)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51" sId="2" odxf="1" dxf="1">
    <nc r="A51" t="inlineStr">
      <is>
        <t>(vi) Others (including individuals)</t>
      </is>
    </nc>
    <odxf>
      <font>
        <sz val="11"/>
        <color theme="1"/>
        <name val="Calibri"/>
        <scheme val="minor"/>
      </font>
      <alignment horizontal="general" vertical="bottom" wrapText="0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5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5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5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5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52" sId="2" odxf="1" dxf="1">
    <nc r="F51">
      <f>SUM(B51:E51)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53" sId="2" odxf="1" dxf="1">
    <nc r="A52" t="inlineStr">
      <is>
        <t>LOANS</t>
      </is>
    </nc>
    <odxf>
      <font>
        <b val="0"/>
        <sz val="11"/>
        <color theme="1"/>
        <name val="Calibri"/>
        <scheme val="minor"/>
      </font>
      <alignment vertical="bottom" wrapText="0" readingOrder="0"/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5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5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5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5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54" sId="2" odxf="1" dxf="1">
    <nc r="F52">
      <f>SUM(B52:E52)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55" sId="2" odxf="1" dxf="1">
    <nc r="A53" t="inlineStr">
      <is>
        <t>(a) Internal Loans</t>
      </is>
    </nc>
    <odxf>
      <font>
        <b val="0"/>
        <sz val="11"/>
        <color theme="1"/>
        <name val="Calibri"/>
        <scheme val="minor"/>
      </font>
      <alignment vertical="bottom" wrapText="0" readingOrder="0"/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5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5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5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5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56" sId="2" odxf="1" dxf="1">
    <nc r="F53">
      <f>SUM(B53:E53)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57" sId="2" odxf="1" dxf="1">
    <nc r="A54" t="inlineStr">
      <is>
        <t>(i) From Commercial Banks</t>
      </is>
    </nc>
    <odxf>
      <font>
        <sz val="11"/>
        <color theme="1"/>
        <name val="Calibri"/>
        <scheme val="minor"/>
      </font>
      <alignment horizontal="general" vertical="bottom" wrapText="0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wrapText="1" indent="2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5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5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5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5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58" sId="2" odxf="1" dxf="1">
    <nc r="F54">
      <f>SUM(B54:E54)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59" sId="2" odxf="1" dxf="1">
    <nc r="A55" t="inlineStr">
      <is>
        <t>(ii) Other Financial Institutions</t>
      </is>
    </nc>
    <odxf>
      <font>
        <sz val="11"/>
        <color theme="1"/>
        <name val="Calibri"/>
        <scheme val="minor"/>
      </font>
      <alignment horizontal="general" vertical="bottom" wrapText="0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wrapText="1" indent="2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5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5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5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5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60" sId="2" odxf="1" dxf="1">
    <nc r="F55">
      <f>SUM(B55:E55)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61" sId="2" odxf="1" dxf="1">
    <nc r="A56" t="inlineStr">
      <is>
        <t>(iii) Development Loans Stock</t>
      </is>
    </nc>
    <odxf>
      <font>
        <sz val="11"/>
        <color theme="1"/>
        <name val="Calibri"/>
        <scheme val="minor"/>
      </font>
      <alignment horizontal="general" vertical="bottom" wrapText="0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wrapText="1" indent="2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5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5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5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5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62" sId="2" odxf="1" dxf="1">
    <nc r="F56">
      <f>SUM(B56:E56)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63" sId="2" odxf="1" dxf="1">
    <nc r="A57" t="inlineStr">
      <is>
        <t>(iv) Bonds</t>
      </is>
    </nc>
    <odxf>
      <font>
        <sz val="11"/>
        <color theme="1"/>
        <name val="Calibri"/>
        <scheme val="minor"/>
      </font>
      <alignment horizontal="general" vertical="bottom" wrapText="0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wrapText="1" indent="2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5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5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5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5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64" sId="2" odxf="1" dxf="1">
    <nc r="F57">
      <f>SUM(B57:E57)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65" sId="2" odxf="1" dxf="1">
    <nc r="A58" t="inlineStr">
      <is>
        <t>(v) Others (not including i, ii, iii, &amp; iv above)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5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5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5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5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66" sId="2" odxf="1" dxf="1">
    <nc r="F58">
      <f>SUM(B58:E58)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67" sId="2" odxf="1" dxf="1">
    <nc r="A59" t="inlineStr">
      <is>
        <t>(b) External Loans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fill>
        <patternFill patternType="solid">
          <bgColor theme="0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5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5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5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5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68" sId="2" odxf="1" dxf="1">
    <nc r="F59">
      <f>SUM(B59:E59)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69" sId="2" odxf="1" dxf="1">
    <nc r="A60" t="inlineStr">
      <is>
        <t>OTHERS</t>
      </is>
    </nc>
    <odxf>
      <font>
        <b val="0"/>
        <sz val="11"/>
        <color theme="1"/>
        <name val="Calibri"/>
        <scheme val="minor"/>
      </font>
      <alignment vertical="bottom" wrapText="0" readingOrder="0"/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6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6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6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6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70" sId="2" odxf="1" dxf="1">
    <nc r="F60">
      <f>SUM(B60:E60)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71" sId="2" odxf="1" dxf="1">
    <nc r="A61" t="inlineStr">
      <is>
        <t>(i) Loans &amp; Advances repayment by employees</t>
      </is>
    </nc>
    <odxf>
      <font>
        <sz val="11"/>
        <color theme="1"/>
        <name val="Calibri"/>
        <scheme val="minor"/>
      </font>
      <alignment horizontal="general" vertical="bottom" wrapText="0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6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6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6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6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72" sId="2" odxf="1" dxf="1">
    <nc r="F61">
      <f>SUM(B61:E61)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73" sId="2" odxf="1" dxf="1">
    <nc r="A62" t="inlineStr">
      <is>
        <t>(ii) Others (any other receipts not captured above)</t>
      </is>
    </nc>
    <odxf>
      <font>
        <sz val="11"/>
        <color theme="1"/>
        <name val="Calibri"/>
        <scheme val="minor"/>
      </font>
      <alignment horizontal="general" vertical="bottom" wrapText="0" indent="0" readingOrder="0"/>
      <border outline="0">
        <left/>
        <right/>
        <top/>
      </border>
      <protection locked="1"/>
    </odxf>
    <ndxf>
      <font>
        <sz val="10"/>
        <color theme="1"/>
        <name val="Arial Narrow"/>
        <scheme val="none"/>
      </font>
      <alignment horizontal="left" vertical="top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fmt sheetId="2" sqref="B6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  <protection locked="0"/>
    </dxf>
  </rfmt>
  <rfmt sheetId="2" sqref="C6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  <protection locked="0"/>
    </dxf>
  </rfmt>
  <rfmt sheetId="2" sqref="D6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  <protection locked="0"/>
    </dxf>
  </rfmt>
  <rfmt sheetId="2" sqref="E6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  <protection locked="0"/>
    </dxf>
  </rfmt>
  <rcc rId="474" sId="2" odxf="1" dxf="1">
    <nc r="F62">
      <f>SUM(B62:E62)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</border>
    </ndxf>
  </rcc>
  <rcc rId="475" sId="2" odxf="1" dxf="1">
    <nc r="A63" t="inlineStr">
      <is>
        <t>TOTAL RECEIPTS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476" sId="2" odxf="1" dxf="1">
    <nc r="B63">
      <f>SUM(B15,B29,B34:B62)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7" sId="2" odxf="1" dxf="1">
    <nc r="C63">
      <f>SUM(C15,C29,C34:C62)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8" sId="2" odxf="1" dxf="1">
    <nc r="D63">
      <f>SUM(D15,D29,D34:D62)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79" sId="2" odxf="1" dxf="1">
    <nc r="E63">
      <f>SUM(E15,E29,E34:E62)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0" sId="2" odxf="1" dxf="1">
    <nc r="F63">
      <f>SUM(B63:E63)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81" sId="2" odxf="1" dxf="1">
    <nc r="A64" t="inlineStr">
      <is>
        <t>Total Expenditure and Transfers (Economic Classification)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bottom/>
      </border>
      <protection locked="1"/>
    </odxf>
    <ndxf>
      <font>
        <b/>
        <sz val="8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bottom style="thin">
          <color indexed="64"/>
        </bottom>
      </border>
      <protection locked="0"/>
    </ndxf>
  </rcc>
  <rfmt sheetId="2" sqref="B64" start="0" length="0">
    <dxf>
      <font>
        <sz val="11"/>
        <color theme="1"/>
        <name val="Arial Narrow"/>
        <scheme val="none"/>
      </font>
    </dxf>
  </rfmt>
  <rfmt sheetId="2" sqref="C64" start="0" length="0">
    <dxf>
      <font>
        <sz val="11"/>
        <color theme="1"/>
        <name val="Arial Narrow"/>
        <scheme val="none"/>
      </font>
    </dxf>
  </rfmt>
  <rfmt sheetId="2" sqref="D64" start="0" length="0">
    <dxf>
      <font>
        <sz val="11"/>
        <color theme="1"/>
        <name val="Arial Narrow"/>
        <scheme val="none"/>
      </font>
    </dxf>
  </rfmt>
  <rfmt sheetId="2" sqref="E64" start="0" length="0">
    <dxf>
      <font>
        <sz val="11"/>
        <color theme="1"/>
        <name val="Arial Narrow"/>
        <scheme val="none"/>
      </font>
    </dxf>
  </rfmt>
  <rfmt sheetId="2" sqref="F64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dxf>
  </rfmt>
  <rcc rId="482" sId="2" odxf="1" dxf="1">
    <nc r="A65" t="inlineStr">
      <is>
        <t>C.1: Recurrent Expenditure</t>
      </is>
    </nc>
    <odxf>
      <font>
        <b val="0"/>
        <sz val="11"/>
        <color theme="1"/>
        <name val="Calibri"/>
        <scheme val="minor"/>
      </font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483" sId="2" odxf="1" dxf="1">
    <nc r="B65">
      <f>SUM(B67:B92)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5" tint="0.59999389629810485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484" sId="2" odxf="1" dxf="1">
    <nc r="C65">
      <f>SUM(C67:C92)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5" tint="0.59999389629810485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485" sId="2" odxf="1" dxf="1">
    <nc r="D65">
      <f>SUM(D67:D92)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5" tint="0.59999389629810485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486" sId="2" odxf="1" dxf="1">
    <nc r="E65">
      <f>SUM(E67:E92)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5" tint="0.59999389629810485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487" sId="2" odxf="1" dxf="1">
    <nc r="F65">
      <f>SUM(B65:E65)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5" tint="0.59999389629810485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88" sId="2" odxf="1" dxf="1">
    <nc r="A66" t="inlineStr">
      <is>
        <t xml:space="preserve"> (a) Personnel Costs </t>
      </is>
    </nc>
    <odxf>
      <font>
        <b val="0"/>
        <sz val="11"/>
        <color theme="1"/>
        <name val="Calibri"/>
        <scheme val="minor"/>
      </font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6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6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6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6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66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dxf>
  </rfmt>
  <rcc rId="489" sId="2" odxf="1" s="1" dxf="1">
    <nc r="A67" t="inlineStr">
      <is>
        <t>(i) Salaries and Wages (Civil Servants)</t>
      </is>
    </nc>
    <odxf>
      <numFmt numFmtId="0" formatCode="General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horizontal="left" vertical="top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6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90" sId="2" odxf="1" dxf="1" numFmtId="34">
    <nc r="C67">
      <v>186523576.81999999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491" sId="2" odxf="1" dxf="1" numFmtId="34">
    <nc r="D67">
      <v>237011074.25999999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492" sId="2" odxf="1" dxf="1" numFmtId="34">
    <nc r="E67">
      <v>245765900.34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493" sId="2" odxf="1" dxf="1">
    <nc r="F67">
      <f>SUM(B67:E67)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94" sId="2" odxf="1" s="1" dxf="1">
    <nc r="A68" t="inlineStr">
      <is>
        <t>(ii) Consolidated Rev Fund Charges - Salaries</t>
      </is>
    </nc>
    <odxf>
      <numFmt numFmtId="0" formatCode="General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horizontal="left" vertical="top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6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495" sId="2" odxf="1" dxf="1" numFmtId="34">
    <nc r="C68">
      <v>53056723.119999997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496" sId="2" odxf="1" dxf="1" numFmtId="34">
    <nc r="D68">
      <v>45098254.119999997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497" sId="2" odxf="1" dxf="1" numFmtId="34">
    <nc r="E68">
      <v>43263667.560000002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498" sId="2" odxf="1" dxf="1">
    <nc r="F68">
      <f>SUM(B68:E68)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499" sId="2" odxf="1" s="1" dxf="1">
    <nc r="A69" t="inlineStr">
      <is>
        <t>(iii) Primary Teachers Salaries</t>
      </is>
    </nc>
    <odxf>
      <numFmt numFmtId="0" formatCode="General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horizontal="left" vertical="top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6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500" sId="2" odxf="1" dxf="1" numFmtId="34">
    <nc r="C69">
      <v>147001733.31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501" sId="2" odxf="1" dxf="1" numFmtId="34">
    <nc r="D69">
      <v>246345332.169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02" sId="2" odxf="1" dxf="1" numFmtId="34">
    <nc r="E69">
      <v>257406223.40000001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03" sId="2" odxf="1" dxf="1">
    <nc r="F69">
      <f>SUM(B69:E69)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504" sId="2" odxf="1" s="1" dxf="1">
    <nc r="A70" t="inlineStr">
      <is>
        <t>(iv) Traditional Ruler Allowances</t>
      </is>
    </nc>
    <odxf>
      <numFmt numFmtId="0" formatCode="General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horizontal="left" vertical="top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505" sId="2" odxf="1" dxf="1" numFmtId="34">
    <nc r="B70">
      <v>13333333.32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506" sId="2" odxf="1" dxf="1" numFmtId="34">
    <nc r="C70">
      <v>13333333.32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507" sId="2" odxf="1" dxf="1" numFmtId="34">
    <nc r="D70">
      <v>15367908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08" sId="2" odxf="1" dxf="1" numFmtId="34">
    <nc r="E70">
      <v>15675990.869999999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09" sId="2" odxf="1" dxf="1">
    <nc r="F70">
      <f>SUM(B70:E70)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510" sId="2" odxf="1" s="1" dxf="1">
    <nc r="A71" t="inlineStr">
      <is>
        <t>(v) Social Contributions (e.g. NHIS, NHF, NSITF etc)</t>
      </is>
    </nc>
    <odxf>
      <numFmt numFmtId="0" formatCode="General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horizontal="left" vertical="top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511" sId="2" odxf="1" dxf="1" numFmtId="34">
    <nc r="B71">
      <v>16465123.449999999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512" sId="2" odxf="1" dxf="1" numFmtId="34">
    <nc r="C71">
      <v>18204121.811999999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513" sId="2" odxf="1" dxf="1" numFmtId="34">
    <nc r="D71">
      <v>6997000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14" sId="2" odxf="1" dxf="1" numFmtId="34">
    <nc r="E71">
      <v>5907098.5599999996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15" sId="2" odxf="1" dxf="1">
    <nc r="F71">
      <f>SUM(B71:E71)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516" sId="2" odxf="1" s="1" dxf="1">
    <nc r="A72" t="inlineStr">
      <is>
        <t>(b) Overhead Cost (Use of Goods and Services)</t>
      </is>
    </nc>
    <odxf>
      <numFmt numFmtId="0" formatCode="General"/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7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7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7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7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517" sId="2" odxf="1" dxf="1">
    <nc r="F72">
      <f>SUM(B72:E72)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518" sId="2" odxf="1" s="1" dxf="1">
    <nc r="A73" t="inlineStr">
      <is>
        <t>(i) Travel and Transport</t>
      </is>
    </nc>
    <odxf>
      <numFmt numFmtId="0" formatCode="General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horizontal="left" vertical="top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7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519" sId="2" odxf="1" dxf="1" numFmtId="34">
    <nc r="C73">
      <v>5660723.3399999999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520" sId="2" odxf="1" dxf="1" numFmtId="34">
    <nc r="D73">
      <v>2989250.54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21" sId="2" odxf="1" dxf="1" numFmtId="34">
    <nc r="E73">
      <v>5589690.4299999997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22" sId="2" odxf="1" dxf="1">
    <nc r="F73">
      <f>SUM(B73:E73)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523" sId="2" odxf="1" s="1" dxf="1">
    <nc r="A74" t="inlineStr">
      <is>
        <t>(ii) Utilities</t>
      </is>
    </nc>
    <odxf>
      <numFmt numFmtId="0" formatCode="General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horizontal="lef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524" sId="2" odxf="1" dxf="1" numFmtId="34">
    <nc r="B74">
      <v>5232099.87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525" sId="2" odxf="1" dxf="1" numFmtId="34">
    <nc r="C74">
      <v>7577989.46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526" sId="2" odxf="1" dxf="1" numFmtId="34">
    <nc r="D74">
      <v>2880000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27" sId="2" odxf="1" dxf="1" numFmtId="34">
    <nc r="E74">
      <v>4029800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28" sId="2" odxf="1" dxf="1">
    <nc r="F74">
      <f>SUM(B74:E74)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529" sId="2" odxf="1" s="1" dxf="1">
    <nc r="A75" t="inlineStr">
      <is>
        <t>(iii) Material and Supplies</t>
      </is>
    </nc>
    <odxf>
      <numFmt numFmtId="0" formatCode="General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horizontal="lef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7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530" sId="2" odxf="1" dxf="1" numFmtId="34">
    <nc r="C75">
      <v>10122321.34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531" sId="2" odxf="1" dxf="1" numFmtId="34">
    <nc r="D75">
      <v>65229000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32" sId="2" odxf="1" dxf="1" numFmtId="34">
    <nc r="E75">
      <v>71834000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33" sId="2" odxf="1" dxf="1">
    <nc r="F75">
      <f>SUM(B75:E75)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534" sId="2" odxf="1" s="1" dxf="1">
    <nc r="A76" t="inlineStr">
      <is>
        <t>(iv) Maintenance Services</t>
      </is>
    </nc>
    <odxf>
      <numFmt numFmtId="0" formatCode="General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horizontal="lef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7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535" sId="2" odxf="1" dxf="1" numFmtId="34">
    <nc r="C76">
      <v>3445196.56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536" sId="2" odxf="1" dxf="1" numFmtId="34">
    <nc r="D76">
      <v>3958231.45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37" sId="2" odxf="1" dxf="1" numFmtId="34">
    <nc r="E76">
      <v>2980900.56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38" sId="2" odxf="1" dxf="1">
    <nc r="F76">
      <f>SUM(B76:E76)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539" sId="2" odxf="1" s="1" dxf="1">
    <nc r="A77" t="inlineStr">
      <is>
        <t>(v) Training</t>
      </is>
    </nc>
    <odxf>
      <numFmt numFmtId="0" formatCode="General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horizontal="lef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540" sId="2" odxf="1" dxf="1" numFmtId="34">
    <nc r="B77">
      <v>9660000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541" sId="2" odxf="1" dxf="1" numFmtId="34">
    <nc r="C77">
      <v>5539404.2300000004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542" sId="2" odxf="1" dxf="1" numFmtId="34">
    <nc r="D77">
      <v>19800000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43" sId="2" odxf="1" dxf="1" numFmtId="34">
    <nc r="E77">
      <v>19550800.23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44" sId="2" odxf="1" dxf="1">
    <nc r="F77">
      <f>SUM(B77:E77)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545" sId="2" odxf="1" s="1" dxf="1">
    <nc r="A78" t="inlineStr">
      <is>
        <t>(vi) Local Government Staff Training</t>
      </is>
    </nc>
    <odxf>
      <numFmt numFmtId="0" formatCode="General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horizontal="lef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7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546" sId="2" odxf="1" dxf="1" numFmtId="34">
    <nc r="C78">
      <v>9254468.1500000004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547" sId="2" odxf="1" dxf="1" numFmtId="34">
    <nc r="D78">
      <v>548000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48" sId="2" odxf="1" dxf="1" numFmtId="34">
    <nc r="E78">
      <v>0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49" sId="2" odxf="1" dxf="1">
    <nc r="F78">
      <f>SUM(B78:E78)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550" sId="2" odxf="1" s="1" dxf="1">
    <nc r="A79" t="inlineStr">
      <is>
        <t>(vii) Other Services</t>
      </is>
    </nc>
    <odxf>
      <numFmt numFmtId="0" formatCode="General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horizontal="lef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551" sId="2" odxf="1" dxf="1" numFmtId="34">
    <nc r="B79">
      <v>11343567.9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552" sId="2" odxf="1" dxf="1" numFmtId="34">
    <nc r="C79">
      <v>4256788.45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553" sId="2" odxf="1" dxf="1" numFmtId="34">
    <nc r="D79">
      <v>4645040.55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54" sId="2" odxf="1" dxf="1" numFmtId="34">
    <nc r="E79">
      <v>6959777.2199999997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55" sId="2" odxf="1" dxf="1">
    <nc r="F79">
      <f>SUM(B79:E79)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556" sId="2" odxf="1" s="1" dxf="1">
    <nc r="A80" t="inlineStr">
      <is>
        <t>(viii) Consulting and Professional Services</t>
      </is>
    </nc>
    <odxf>
      <numFmt numFmtId="0" formatCode="General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horizontal="lef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8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557" sId="2" odxf="1" dxf="1" numFmtId="34">
    <nc r="C80">
      <v>12908568.380000001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558" sId="2" odxf="1" dxf="1" numFmtId="34">
    <nc r="D80">
      <v>560000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59" sId="2" odxf="1" dxf="1" numFmtId="34">
    <nc r="E80">
      <v>2234690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60" sId="2" odxf="1" dxf="1">
    <nc r="F80">
      <f>SUM(B80:E80)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561" sId="2" odxf="1" s="1" dxf="1">
    <nc r="A81" t="inlineStr">
      <is>
        <t>(ix) Fuel and Lubricants</t>
      </is>
    </nc>
    <odxf>
      <numFmt numFmtId="0" formatCode="General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horizontal="lef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8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562" sId="2" odxf="1" dxf="1" numFmtId="34">
    <nc r="C81">
      <v>13330167.9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563" sId="2" odxf="1" dxf="1" numFmtId="34">
    <nc r="D81">
      <v>7620031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64" sId="2" odxf="1" dxf="1" numFmtId="34">
    <nc r="E81">
      <v>6710230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65" sId="2" odxf="1" dxf="1">
    <nc r="F81">
      <f>SUM(B81:E81)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566" sId="2" odxf="1" s="1" dxf="1">
    <nc r="A82" t="inlineStr">
      <is>
        <t>(x) Financial Charges</t>
      </is>
    </nc>
    <odxf>
      <numFmt numFmtId="0" formatCode="General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horizontal="lef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567" sId="2" odxf="1" dxf="1" numFmtId="34">
    <nc r="B82">
      <v>157890.89000000001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568" sId="2" odxf="1" dxf="1" numFmtId="34">
    <nc r="C82">
      <v>222087.23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569" sId="2" odxf="1" dxf="1" numFmtId="34">
    <nc r="D82">
      <v>253299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70" sId="2" odxf="1" dxf="1" numFmtId="34">
    <nc r="E82">
      <v>148101.5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71" sId="2" odxf="1" dxf="1">
    <nc r="F82">
      <f>SUM(B82:E82)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572" sId="2" odxf="1" s="1" dxf="1">
    <nc r="A83" t="inlineStr">
      <is>
        <t>(xi) Loans and Advances</t>
      </is>
    </nc>
    <odxf>
      <numFmt numFmtId="0" formatCode="General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horizontal="left" vertical="top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8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8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8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8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573" sId="2" odxf="1" dxf="1">
    <nc r="F83">
      <f>SUM(B83:E83)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574" sId="2" odxf="1" s="1" dxf="1">
    <nc r="A84" t="inlineStr">
      <is>
        <t>(xii) Local Grants and Contributions</t>
      </is>
    </nc>
    <odxf>
      <numFmt numFmtId="0" formatCode="General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horizontal="left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8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575" sId="2" odxf="1" dxf="1" numFmtId="34">
    <nc r="C84">
      <v>15900765.23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576" sId="2" odxf="1" dxf="1" numFmtId="34">
    <nc r="D84">
      <v>45879600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77" sId="2" odxf="1" dxf="1" numFmtId="34">
    <nc r="E84">
      <v>56800768.560000002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78" sId="2" odxf="1" dxf="1">
    <nc r="F84">
      <f>SUM(B84:E84)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579" sId="2" odxf="1" dxf="1">
    <nc r="A85" t="inlineStr">
      <is>
        <t>(xiii) Transfer to Government Owned Companies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8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8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8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8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580" sId="2" odxf="1" dxf="1">
    <nc r="F85">
      <f>SUM(B85:E85)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581" sId="2" odxf="1" dxf="1">
    <nc r="A86" t="inlineStr">
      <is>
        <t>(xiv) Subsidy to Private Companies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8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8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582" sId="2" odxf="1" dxf="1" numFmtId="34">
    <nc r="D86">
      <v>0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83" sId="2" odxf="1" dxf="1" numFmtId="34">
    <nc r="E86">
      <v>0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84" sId="2" odxf="1" dxf="1">
    <nc r="F86">
      <f>SUM(B86:E86)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585" sId="2" odxf="1" dxf="1">
    <nc r="A87" t="inlineStr">
      <is>
        <t>(xv) Miscellaneous Expenses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8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586" sId="2" odxf="1" dxf="1" numFmtId="34">
    <nc r="C87">
      <v>13456221.960000001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587" sId="2" odxf="1" dxf="1" numFmtId="34">
    <nc r="D87">
      <v>35287090.869999997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88" sId="2" odxf="1" dxf="1" numFmtId="34">
    <nc r="E87">
      <v>25666385.440000001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89" sId="2" odxf="1" dxf="1">
    <nc r="F87">
      <f>SUM(B87:E87)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590" sId="2" odxf="1" dxf="1">
    <nc r="A88" t="inlineStr">
      <is>
        <t>(xvi) Below the Line Payments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8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8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591" sId="2" odxf="1" dxf="1" numFmtId="34">
    <nc r="D88">
      <v>0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92" sId="2" odxf="1" dxf="1" numFmtId="34">
    <nc r="E88">
      <v>0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593" sId="2" odxf="1" dxf="1">
    <nc r="F88">
      <f>SUM(B88:E88)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594" sId="2" odxf="1" dxf="1">
    <nc r="A89" t="inlineStr">
      <is>
        <t>(c) Social Benefits</t>
      </is>
    </nc>
    <odxf>
      <font>
        <b val="0"/>
        <sz val="11"/>
        <color theme="1"/>
        <name val="Calibri"/>
        <scheme val="minor"/>
      </font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8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8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8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8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595" sId="2" odxf="1" dxf="1">
    <nc r="F89">
      <f>SUM(B89:E89)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596" sId="2" odxf="1" dxf="1">
    <nc r="A90" t="inlineStr">
      <is>
        <t>(i) Pension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597" sId="2" odxf="1" dxf="1" numFmtId="34">
    <nc r="B90">
      <v>22560343.539999999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598" sId="2" odxf="1" dxf="1" numFmtId="34">
    <nc r="C90">
      <v>69235188.340000004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599" sId="2" odxf="1" dxf="1" numFmtId="34">
    <nc r="D90">
      <v>12345650.98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600" sId="2" odxf="1" dxf="1" numFmtId="34">
    <nc r="E90">
      <v>11587227.23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601" sId="2" odxf="1" dxf="1">
    <nc r="F90">
      <f>SUM(B90:E90)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02" sId="2" odxf="1" dxf="1">
    <nc r="A91" t="inlineStr">
      <is>
        <t>(ii) Gratuity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9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9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9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9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603" sId="2" odxf="1" dxf="1">
    <nc r="F91">
      <f>SUM(B91:E91)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04" sId="2" odxf="1" dxf="1">
    <nc r="A92" t="inlineStr">
      <is>
        <t>(iii) Death Benefits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9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9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9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9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605" sId="2" odxf="1" dxf="1">
    <nc r="F92">
      <f>SUM(B92:E92)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06" sId="2" odxf="1" dxf="1">
    <nc r="A93" t="inlineStr">
      <is>
        <t>(d) Public Debt Charges</t>
      </is>
    </nc>
    <odxf>
      <font>
        <b val="0"/>
        <sz val="11"/>
        <color theme="1"/>
        <name val="Calibri"/>
        <scheme val="minor"/>
      </font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9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9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9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9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607" sId="2" odxf="1" dxf="1">
    <nc r="F93">
      <f>SUM(B93:E93)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08" sId="2" odxf="1" dxf="1">
    <nc r="A94" t="inlineStr">
      <is>
        <t>(i) Interest on Foreign Loans</t>
      </is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fill>
        <patternFill patternType="solid">
          <bgColor theme="0"/>
        </patternFill>
      </fill>
      <alignment horizontal="left" vertical="top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9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9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9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9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609" sId="2" odxf="1" dxf="1">
    <nc r="F94">
      <f>SUM(B94:E94)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10" sId="2" odxf="1" dxf="1">
    <nc r="A95" t="inlineStr">
      <is>
        <t>(ii) Interest on Domestic Loans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9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9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9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9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611" sId="2" odxf="1" dxf="1">
    <nc r="F95">
      <f>SUM(B95:E95)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12" sId="2" odxf="1" dxf="1">
    <nc r="A96" t="inlineStr">
      <is>
        <t>C.2 Capital Expenditure TOTAL</t>
      </is>
    </nc>
    <odxf>
      <font>
        <b val="0"/>
        <sz val="11"/>
        <color theme="1"/>
        <name val="Calibri"/>
        <scheme val="minor"/>
      </font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613" sId="2" odxf="1" dxf="1">
    <nc r="B96">
      <f>SUM(B101:B116)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614" sId="2" odxf="1" dxf="1">
    <nc r="C96">
      <f>SUM(C101:C116)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615" sId="2" odxf="1" dxf="1">
    <nc r="D96">
      <f>SUM(D101:D116)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616" sId="2" odxf="1" dxf="1">
    <nc r="E96">
      <f>SUM(E101:E116)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617" sId="2" odxf="1" dxf="1">
    <nc r="F96">
      <f>SUM(B96:E96)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18" sId="2" odxf="1" dxf="1">
    <nc r="A97" t="inlineStr">
      <is>
        <t xml:space="preserve">(a) Capital Transfers 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9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9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9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9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F97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dxf>
  </rfmt>
  <rcc rId="619" sId="2" odxf="1" dxf="1">
    <nc r="A98" t="inlineStr">
      <is>
        <t>(i) Transfer to CDF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9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9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9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9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620" sId="2" odxf="1" dxf="1">
    <nc r="F98">
      <f>SUM(B98:E98)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21" sId="2" odxf="1" dxf="1">
    <nc r="A99" t="inlineStr">
      <is>
        <t>(ii) Others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9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9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9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9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622" sId="2" odxf="1" dxf="1">
    <nc r="F99">
      <f>SUM(B99:E99)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23" sId="2" odxf="1" dxf="1">
    <nc r="A100" t="inlineStr">
      <is>
        <t>(b) Capital Projects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00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00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00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100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F100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dxf>
  </rfmt>
  <rcc rId="624" sId="2" odxf="1" dxf="1">
    <nc r="A101" t="inlineStr">
      <is>
        <t>(i) Purchase of Fixed Assets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2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0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625" sId="2" odxf="1" dxf="1" numFmtId="34">
    <nc r="C101">
      <v>10220656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626" sId="2" odxf="1" dxf="1" numFmtId="34">
    <nc r="D101">
      <v>35463674.32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627" sId="2" odxf="1" dxf="1" numFmtId="34">
    <nc r="E101">
      <v>43213879.340000004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628" sId="2" odxf="1" dxf="1">
    <nc r="F101">
      <f>SUM(B101:E101)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29" sId="2" odxf="1" dxf="1">
    <nc r="A102" t="inlineStr">
      <is>
        <t>(ii) Construction/Provision of Fixed Assets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2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0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0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0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10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F102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dxf>
  </rfmt>
  <rcc rId="630" sId="2" odxf="1" dxf="1">
    <nc r="A103" t="inlineStr">
      <is>
        <t>(a) Expense on construction of Houses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7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0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0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0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10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631" sId="2" odxf="1" dxf="1">
    <nc r="F103">
      <f>SUM(B103:E103)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32" sId="2" odxf="1" dxf="1">
    <nc r="A104" t="inlineStr">
      <is>
        <t>(b)  Expense on bulk infrastructure eg (Roads,Bridge, Culverts etc)</t>
      </is>
    </nc>
    <odxf>
      <font>
        <sz val="11"/>
        <color theme="1"/>
        <name val="Calibri"/>
        <scheme val="minor"/>
      </font>
      <alignment horizontal="general" vertical="bottom" wrapText="0" indent="0" readingOrder="0"/>
      <border outline="0">
        <left/>
        <right/>
        <top/>
        <bottom/>
      </border>
      <protection locked="1"/>
    </odxf>
    <ndxf>
      <font>
        <sz val="10"/>
        <color theme="1"/>
        <name val="Arial Narrow"/>
        <scheme val="none"/>
      </font>
      <alignment horizontal="left" vertical="top" wrapText="1" indent="7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0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633" sId="2" odxf="1" dxf="1" numFmtId="34">
    <nc r="C104">
      <v>14676800.09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634" sId="2" odxf="1" dxf="1" numFmtId="34">
    <nc r="D104">
      <v>63551999.950000003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635" sId="2" odxf="1" dxf="1" numFmtId="34">
    <nc r="E104">
      <v>45675009.119999997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636" sId="2" odxf="1" dxf="1">
    <nc r="F104">
      <f>SUM(B104:E104)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37" sId="2" odxf="1" dxf="1">
    <nc r="A105" t="inlineStr">
      <is>
        <t>(c) Others (specify)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7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0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0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0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10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638" sId="2" odxf="1" dxf="1">
    <nc r="F105">
      <f>SUM(B105:E105)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39" sId="2" odxf="1" dxf="1">
    <nc r="A106" t="inlineStr">
      <is>
        <t>(iii) Rehabilitation/Repairs of Fixed Assets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2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0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640" sId="2" odxf="1" dxf="1" numFmtId="34">
    <nc r="C106">
      <v>11876545.43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641" sId="2" odxf="1" dxf="1" numFmtId="34">
    <nc r="D106">
      <v>31350765.23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642" sId="2" odxf="1" dxf="1" numFmtId="34">
    <nc r="E106">
      <v>43023897.979999997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643" sId="2" odxf="1" dxf="1">
    <nc r="F106">
      <f>SUM(B106:E106)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44" sId="2" odxf="1" dxf="1">
    <nc r="A107" t="inlineStr">
      <is>
        <t>(iv) Preservation of the Environment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2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0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645" sId="2" odxf="1" dxf="1" numFmtId="34">
    <nc r="C107">
      <v>12980450.76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646" sId="2" odxf="1" dxf="1" numFmtId="34">
    <nc r="D107">
      <v>25500000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647" sId="2" odxf="1" dxf="1" numFmtId="34">
    <nc r="E107">
      <v>35688247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648" sId="2" odxf="1" dxf="1">
    <nc r="F107">
      <f>SUM(B107:E107)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49" sId="2" odxf="1" dxf="1">
    <nc r="A108" t="inlineStr">
      <is>
        <t>(v) Acqusition of Non-Tangible Fixed Assets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2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0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0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0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10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650" sId="2" odxf="1" dxf="1">
    <nc r="F108">
      <f>SUM(B108:E108)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51" sId="2" odxf="1" dxf="1">
    <nc r="A109" t="inlineStr">
      <is>
        <t>(vi) Investment in Shares Public and Private Companies</t>
      </is>
    </nc>
    <odxf>
      <font>
        <sz val="11"/>
        <color theme="1"/>
        <name val="Calibri"/>
        <scheme val="minor"/>
      </font>
      <alignment horizontal="general" vertical="bottom" wrapText="0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wrapText="1" indent="2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0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0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0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10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cc rId="652" sId="2" odxf="1" dxf="1">
    <nc r="F109">
      <f>SUM(B109:E109)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53" sId="2" odxf="1" dxf="1">
    <nc r="A110" t="inlineStr">
      <is>
        <t>(vii) Loans to Local and Foreign Institutions and Agencies</t>
      </is>
    </nc>
    <odxf>
      <font>
        <b val="0"/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b/>
        <sz val="8"/>
        <color theme="1"/>
        <name val="Arial Narrow"/>
        <scheme val="none"/>
      </font>
      <alignment horizontal="left" vertical="top" indent="2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1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1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1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11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cc rId="654" sId="2" odxf="1" dxf="1">
    <nc r="F110">
      <f>SUM(B110:E110)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55" sId="2" odxf="1" dxf="1">
    <nc r="A111" t="inlineStr">
      <is>
        <t>(viii) Others</t>
      </is>
    </nc>
    <odxf>
      <font>
        <sz val="11"/>
        <color theme="1"/>
        <name val="Calibri"/>
        <scheme val="minor"/>
      </font>
      <alignment horizontal="general" vertical="bottom" wrapText="0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wrapText="1" indent="2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1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1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1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11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656" sId="2" odxf="1" dxf="1">
    <nc r="F111">
      <f>SUM(B111:E111)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57" sId="2" odxf="1" dxf="1">
    <nc r="A112" t="inlineStr">
      <is>
        <t>(c) Public Debt Repayments</t>
      </is>
    </nc>
    <odxf>
      <font>
        <b val="0"/>
        <sz val="11"/>
        <color theme="1"/>
        <name val="Calibri"/>
        <scheme val="minor"/>
      </font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1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fmt sheetId="2" sqref="C11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1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11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F112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dxf>
  </rfmt>
  <rcc rId="658" sId="2" odxf="1" dxf="1">
    <nc r="A113" t="inlineStr">
      <is>
        <t xml:space="preserve">(i) Direct deductions from FAAC 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2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1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659" sId="2" odxf="1" dxf="1" numFmtId="34">
    <nc r="C113">
      <v>11651464.66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660" sId="2" odxf="1" dxf="1" numFmtId="34">
    <nc r="D113">
      <v>34954393.979999997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661" sId="2" odxf="1" dxf="1" numFmtId="34">
    <nc r="E113">
      <v>21631464.66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662" sId="2" odxf="1" dxf="1">
    <nc r="F113">
      <f>SUM(B113:E113)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63" sId="2" odxf="1" dxf="1">
    <nc r="A114" t="inlineStr">
      <is>
        <t>(ii) Domestic Loans Principal Repayment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2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1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C11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1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11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664" sId="2" odxf="1" dxf="1">
    <nc r="F114">
      <f>SUM(B114:E114)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65" sId="2" odxf="1" dxf="1">
    <nc r="A115" t="inlineStr">
      <is>
        <t>(iii) Contractual Debts Payment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2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1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1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1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11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666" sId="2" odxf="1" dxf="1">
    <nc r="F115">
      <f>SUM(B115:E115)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67" sId="2" odxf="1" dxf="1">
    <nc r="A116" t="inlineStr">
      <is>
        <t>(iv) Others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</border>
      <protection locked="1"/>
    </odxf>
    <ndxf>
      <font>
        <sz val="11"/>
        <color theme="1"/>
        <name val="Arial Narrow"/>
        <scheme val="none"/>
      </font>
      <alignment horizontal="left" vertical="top" indent="2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fmt sheetId="2" sqref="B11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cc rId="668" sId="2" odxf="1" dxf="1" numFmtId="34">
    <nc r="C116">
      <v>4836171.32</v>
    </nc>
    <odxf>
      <font>
        <sz val="11"/>
        <color theme="1"/>
        <name val="Calibri"/>
        <scheme val="minor"/>
      </font>
      <numFmt numFmtId="0" formatCode="General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ndxf>
  </rcc>
  <rcc rId="669" sId="2" odxf="1" dxf="1" numFmtId="34">
    <nc r="D116">
      <v>9795621.7400000002</v>
    </nc>
    <odxf>
      <font>
        <sz val="11"/>
        <color theme="1"/>
        <name val="Calibri"/>
        <scheme val="minor"/>
      </font>
      <numFmt numFmtId="0" formatCode="General"/>
      <border outline="0">
        <left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ndxf>
  </rcc>
  <rcc rId="670" sId="2" odxf="1" dxf="1" numFmtId="34">
    <nc r="E116">
      <v>19772000</v>
    </nc>
    <odxf>
      <font>
        <sz val="11"/>
        <color theme="1"/>
        <name val="Calibri"/>
        <scheme val="minor"/>
      </font>
      <numFmt numFmtId="0" formatCode="General"/>
      <border outline="0">
        <left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ndxf>
  </rcc>
  <rcc rId="671" sId="2" odxf="1" dxf="1">
    <nc r="F116">
      <f>SUM(B116:E116)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</border>
    </ndxf>
  </rcc>
  <rcc rId="672" sId="2" odxf="1" dxf="1">
    <nc r="A117" t="inlineStr">
      <is>
        <t>Total Expenditure (Economic)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fill>
        <patternFill patternType="solid">
          <bgColor theme="9" tint="0.59999389629810485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673" sId="2" odxf="1" dxf="1">
    <nc r="B117">
      <f>SUM(B65,B96)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674" sId="2" odxf="1" dxf="1">
    <nc r="C117">
      <f>SUM(C65,C96)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675" sId="2" odxf="1" dxf="1">
    <nc r="D117">
      <f>SUM(D65,D96)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676" sId="2" odxf="1" dxf="1">
    <nc r="E117">
      <f>SUM(E65,E96)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677" sId="2" odxf="1" dxf="1">
    <nc r="F117">
      <f>SUM(B117:E117)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2" s="1" sqref="H117" start="0" length="0">
    <dxf>
      <numFmt numFmtId="35" formatCode="_(* #,##0.00_);_(* \(#,##0.00\);_(* &quot;-&quot;??_);_(@_)"/>
    </dxf>
  </rfmt>
  <rfmt sheetId="2" s="1" sqref="I117" start="0" length="0">
    <dxf>
      <numFmt numFmtId="35" formatCode="_(* #,##0.00_);_(* \(#,##0.00\);_(* &quot;-&quot;??_);_(@_)"/>
    </dxf>
  </rfmt>
  <rcc rId="678" sId="2" odxf="1" dxf="1">
    <nc r="A118" t="inlineStr">
      <is>
        <t>OUTSTANDING DEBT PROFILE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bottom/>
      </border>
      <protection locked="1"/>
    </odxf>
    <ndxf>
      <font>
        <b/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bottom style="thin">
          <color indexed="64"/>
        </bottom>
      </border>
      <protection locked="0"/>
    </ndxf>
  </rcc>
  <rfmt sheetId="2" sqref="B118" start="0" length="0">
    <dxf>
      <font>
        <sz val="11"/>
        <color theme="1"/>
        <name val="Arial Narrow"/>
        <scheme val="none"/>
      </font>
    </dxf>
  </rfmt>
  <rfmt sheetId="2" sqref="C118" start="0" length="0">
    <dxf>
      <font>
        <sz val="11"/>
        <color theme="1"/>
        <name val="Arial Narrow"/>
        <scheme val="none"/>
      </font>
    </dxf>
  </rfmt>
  <rfmt sheetId="2" sqref="D118" start="0" length="0">
    <dxf>
      <font>
        <sz val="11"/>
        <color theme="1"/>
        <name val="Arial Narrow"/>
        <scheme val="none"/>
      </font>
    </dxf>
  </rfmt>
  <rfmt sheetId="2" sqref="E118" start="0" length="0">
    <dxf>
      <font>
        <sz val="11"/>
        <color theme="1"/>
        <name val="Arial Narrow"/>
        <scheme val="none"/>
      </font>
    </dxf>
  </rfmt>
  <rfmt sheetId="2" sqref="F118" start="0" length="0">
    <dxf>
      <font>
        <b/>
        <sz val="11"/>
        <color theme="1"/>
        <name val="Arial Narrow"/>
        <scheme val="none"/>
      </font>
      <border outline="0">
        <right style="medium">
          <color indexed="64"/>
        </right>
      </border>
    </dxf>
  </rfmt>
  <rcc rId="679" sId="2" odxf="1" dxf="1">
    <nc r="A119" t="inlineStr">
      <is>
        <t>OUTSTANDING DEBT PROFILE (DOMESTIC)</t>
      </is>
    </nc>
    <odxf>
      <font>
        <b val="0"/>
        <i val="0"/>
        <sz val="11"/>
        <color theme="1"/>
        <name val="Calibri"/>
        <scheme val="minor"/>
      </font>
      <alignment vertical="bottom" readingOrder="0"/>
      <border outline="0">
        <left/>
        <right/>
        <top/>
        <bottom/>
      </border>
      <protection locked="1"/>
    </odxf>
    <ndxf>
      <font>
        <b/>
        <i/>
        <sz val="11"/>
        <color theme="1"/>
        <name val="Arial Narrow"/>
        <scheme val="none"/>
      </font>
      <alignment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1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1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1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1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F119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dxf>
  </rfmt>
  <rcc rId="680" sId="2" odxf="1" dxf="1">
    <nc r="A120" t="inlineStr">
      <is>
        <t>Bonds</t>
      </is>
    </nc>
    <odxf>
      <font>
        <b val="0"/>
        <i val="0"/>
        <sz val="11"/>
        <color theme="1"/>
        <name val="Calibri"/>
        <scheme val="minor"/>
      </font>
      <alignment vertical="bottom" readingOrder="0"/>
      <border outline="0">
        <left/>
        <right/>
        <top/>
        <bottom/>
      </border>
      <protection locked="1"/>
    </odxf>
    <ndxf>
      <font>
        <b/>
        <i/>
        <sz val="11"/>
        <color theme="1"/>
        <name val="Arial Narrow"/>
        <scheme val="none"/>
      </font>
      <alignment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2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2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2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2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F120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dxf>
  </rfmt>
  <rcc rId="681" sId="2" odxf="1" dxf="1">
    <nc r="A121" t="inlineStr">
      <is>
        <t>Loans</t>
      </is>
    </nc>
    <odxf>
      <font>
        <b val="0"/>
        <i val="0"/>
        <sz val="11"/>
        <color theme="1"/>
        <name val="Calibri"/>
        <scheme val="minor"/>
      </font>
      <alignment vertical="bottom" readingOrder="0"/>
      <border outline="0">
        <left/>
        <right/>
        <top/>
        <bottom/>
      </border>
      <protection locked="1"/>
    </odxf>
    <ndxf>
      <font>
        <b/>
        <i/>
        <sz val="11"/>
        <color theme="1"/>
        <name val="Arial Narrow"/>
        <scheme val="none"/>
      </font>
      <alignment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2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2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2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2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F121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dxf>
  </rfmt>
  <rcc rId="682" sId="2" odxf="1" dxf="1">
    <nc r="A122" t="inlineStr">
      <is>
        <t>(a) Internal Loans</t>
      </is>
    </nc>
    <odxf>
      <font>
        <i val="0"/>
        <sz val="11"/>
        <color theme="1"/>
        <name val="Calibri"/>
        <scheme val="minor"/>
      </font>
      <alignment vertical="bottom" readingOrder="0"/>
      <border outline="0">
        <left/>
        <right/>
        <top/>
        <bottom/>
      </border>
      <protection locked="1"/>
    </odxf>
    <ndxf>
      <font>
        <i/>
        <sz val="11"/>
        <color theme="1"/>
        <name val="Arial Narrow"/>
        <scheme val="none"/>
      </font>
      <alignment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2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2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2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2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683" sId="2" odxf="1" dxf="1">
    <nc r="F122">
      <f>SUM(B122:E122)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84" sId="2" odxf="1" dxf="1">
    <nc r="A123" t="inlineStr">
      <is>
        <t>(i) From Commercial Banks</t>
      </is>
    </nc>
    <odxf>
      <font>
        <i val="0"/>
        <sz val="11"/>
        <color theme="1"/>
        <name val="Calibri"/>
        <scheme val="minor"/>
      </font>
      <alignment vertical="bottom" readingOrder="0"/>
      <border outline="0">
        <left/>
        <right/>
        <top/>
        <bottom/>
      </border>
      <protection locked="1"/>
    </odxf>
    <ndxf>
      <font>
        <i/>
        <sz val="11"/>
        <color theme="1"/>
        <name val="Arial Narrow"/>
        <scheme val="none"/>
      </font>
      <alignment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2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2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2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2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685" sId="2" odxf="1" dxf="1">
    <nc r="F123">
      <f>SUM(B123:E123)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86" sId="2" odxf="1" dxf="1">
    <nc r="A124" t="inlineStr">
      <is>
        <t>(ii) Other Financial Institutions</t>
      </is>
    </nc>
    <odxf>
      <font>
        <i val="0"/>
        <sz val="11"/>
        <color theme="1"/>
        <name val="Calibri"/>
        <scheme val="minor"/>
      </font>
      <alignment vertical="bottom" readingOrder="0"/>
      <border outline="0">
        <left/>
        <right/>
        <top/>
        <bottom/>
      </border>
      <protection locked="1"/>
    </odxf>
    <ndxf>
      <font>
        <i/>
        <sz val="11"/>
        <color theme="1"/>
        <name val="Arial Narrow"/>
        <scheme val="none"/>
      </font>
      <alignment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2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2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2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2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687" sId="2" odxf="1" dxf="1">
    <nc r="F124">
      <f>SUM(B124:E124)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88" sId="2" odxf="1" dxf="1">
    <nc r="A125" t="inlineStr">
      <is>
        <t>(iii) Development Loans Stock</t>
      </is>
    </nc>
    <odxf>
      <font>
        <i val="0"/>
        <sz val="11"/>
        <color theme="1"/>
        <name val="Calibri"/>
        <scheme val="minor"/>
      </font>
      <alignment vertical="bottom" readingOrder="0"/>
      <border outline="0">
        <left/>
        <right/>
        <top/>
        <bottom/>
      </border>
      <protection locked="1"/>
    </odxf>
    <ndxf>
      <font>
        <i/>
        <sz val="11"/>
        <color theme="1"/>
        <name val="Arial Narrow"/>
        <scheme val="none"/>
      </font>
      <alignment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2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2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2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2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689" sId="2" odxf="1" dxf="1">
    <nc r="F125">
      <f>SUM(B125:E125)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90" sId="2" odxf="1" dxf="1">
    <nc r="A126" t="inlineStr">
      <is>
        <t xml:space="preserve">(v) Others </t>
      </is>
    </nc>
    <odxf>
      <font>
        <i val="0"/>
        <sz val="11"/>
        <color theme="1"/>
        <name val="Calibri"/>
        <scheme val="minor"/>
      </font>
      <alignment vertical="bottom" readingOrder="0"/>
      <border outline="0">
        <left/>
        <right/>
        <top/>
        <bottom/>
      </border>
      <protection locked="1"/>
    </odxf>
    <ndxf>
      <font>
        <i/>
        <sz val="11"/>
        <color theme="1"/>
        <name val="Arial Narrow"/>
        <scheme val="none"/>
      </font>
      <alignment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2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2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2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2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691" sId="2" odxf="1" dxf="1">
    <nc r="F126">
      <f>SUM(B126:E126)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92" sId="2" odxf="1" dxf="1">
    <nc r="A127" t="inlineStr">
      <is>
        <t>Insurance, Pension, Standardized Guarantee Scheme</t>
      </is>
    </nc>
    <odxf>
      <font>
        <b val="0"/>
        <i val="0"/>
        <sz val="11"/>
        <color theme="1"/>
        <name val="Calibri"/>
        <scheme val="minor"/>
      </font>
      <alignment vertical="bottom" readingOrder="0"/>
      <border outline="0">
        <left/>
        <right/>
        <top/>
        <bottom/>
      </border>
      <protection locked="1"/>
    </odxf>
    <ndxf>
      <font>
        <b/>
        <i/>
        <sz val="11"/>
        <color theme="1"/>
        <name val="Arial Narrow"/>
        <scheme val="none"/>
      </font>
      <alignment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2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2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2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2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F127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dxf>
  </rfmt>
  <rcc rId="693" sId="2" odxf="1" dxf="1">
    <nc r="A128" t="inlineStr">
      <is>
        <t>Other Accounts Payable</t>
      </is>
    </nc>
    <odxf>
      <font>
        <b val="0"/>
        <i val="0"/>
        <sz val="11"/>
        <color theme="1"/>
        <name val="Calibri"/>
        <scheme val="minor"/>
      </font>
      <alignment vertical="bottom" readingOrder="0"/>
      <border outline="0">
        <left/>
        <right/>
        <top/>
        <bottom/>
      </border>
      <protection locked="1"/>
    </odxf>
    <ndxf>
      <font>
        <b/>
        <i/>
        <sz val="11"/>
        <color theme="1"/>
        <name val="Arial Narrow"/>
        <scheme val="none"/>
      </font>
      <alignment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2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2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2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2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F128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dxf>
  </rfmt>
  <rcc rId="694" sId="2" odxf="1" dxf="1">
    <nc r="A129" t="inlineStr">
      <is>
        <t>(i) Local Contractors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2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2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2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2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2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695" sId="2" odxf="1" dxf="1">
    <nc r="F129">
      <f>SUM(B129:E129)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96" sId="2" odxf="1" dxf="1">
    <nc r="A130" t="inlineStr">
      <is>
        <t>(ii) Staff Salaries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2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3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3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3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3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697" sId="2" odxf="1" dxf="1">
    <nc r="F130">
      <f>SUM(B130:E130)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698" sId="2" odxf="1" dxf="1">
    <nc r="A131" t="inlineStr">
      <is>
        <t>(iii) Staff Pensions/Gratuities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2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3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3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3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3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699" sId="2" odxf="1" dxf="1">
    <nc r="F131">
      <f>SUM(B131:E131)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700" sId="2" odxf="1" dxf="1">
    <nc r="A132" t="inlineStr">
      <is>
        <t>(iv) Bank Overdraft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2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3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3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3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3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701" sId="2" odxf="1" dxf="1">
    <nc r="F132">
      <f>SUM(B132:E132)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702" sId="2" odxf="1" dxf="1">
    <nc r="A133" t="inlineStr">
      <is>
        <t>(v) Others</t>
      </is>
    </nc>
    <odxf>
      <font>
        <sz val="11"/>
        <color theme="1"/>
        <name val="Calibri"/>
        <scheme val="minor"/>
      </font>
      <alignment horizontal="general" vertical="bottom" indent="0" readingOrder="0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indent="2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3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3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3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3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703" sId="2" odxf="1" dxf="1">
    <nc r="F133">
      <f>SUM(B133:E133)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704" sId="2" odxf="1" dxf="1">
    <nc r="A134" t="inlineStr">
      <is>
        <t>OUTSTANDING DEBT PROFILE (FOREIGN)</t>
      </is>
    </nc>
    <odxf>
      <font>
        <b val="0"/>
        <i val="0"/>
        <sz val="11"/>
        <color theme="1"/>
        <name val="Calibri"/>
        <scheme val="minor"/>
      </font>
      <alignment vertical="bottom" readingOrder="0"/>
      <border outline="0">
        <left/>
        <right/>
        <top/>
        <bottom/>
      </border>
      <protection locked="1"/>
    </odxf>
    <ndxf>
      <font>
        <b/>
        <i/>
        <sz val="11"/>
        <color theme="1"/>
        <name val="Arial Narrow"/>
        <scheme val="none"/>
      </font>
      <alignment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B13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3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3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3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705" sId="2" odxf="1" dxf="1">
    <nc r="F134">
      <f>SUM(B134:E134)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706" sId="2" odxf="1" dxf="1">
    <nc r="A135" t="inlineStr">
      <is>
        <t>TOTAL DEBT OUTSTANDING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07" sId="2" odxf="1" dxf="1">
    <nc r="B135">
      <f>SUM(B122:B134)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</ndxf>
  </rcc>
  <rcc rId="708" sId="2" odxf="1" dxf="1">
    <nc r="C135">
      <f>SUM(C122:C134)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</ndxf>
  </rcc>
  <rcc rId="709" sId="2" odxf="1" dxf="1">
    <nc r="D135">
      <f>SUM(D122:D134)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</ndxf>
  </rcc>
  <rcc rId="710" sId="2" odxf="1" dxf="1">
    <nc r="E135">
      <f>SUM(E122:E134)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</ndxf>
  </rcc>
  <rcc rId="711" sId="2" odxf="1" dxf="1">
    <nc r="F135">
      <f>SUM(B135:E135)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712" sId="2" odxf="1" dxf="1">
    <nc r="A136" t="inlineStr">
      <is>
        <t>Total Expenditure based on Classification of Function of Government (COFOG)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36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2" sqref="C136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2" sqref="D136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2" sqref="E136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2" sqref="F136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dxf>
  </rfmt>
  <rcc rId="713" sId="2" odxf="1" dxf="1">
    <nc r="A137" t="inlineStr">
      <is>
        <t>E1: RECURRENT EXPENDITURE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37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2" sqref="C137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2" sqref="D137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2" sqref="E137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2" sqref="F137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dxf>
  </rfmt>
  <rcc rId="714" sId="2" odxf="1" dxf="1">
    <nc r="A138" t="inlineStr">
      <is>
        <t>General Public Services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38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2" sqref="C138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2" sqref="D138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2" sqref="E138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2" sqref="F138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dxf>
  </rfmt>
  <rcc rId="715" sId="2" odxf="1" dxf="1">
    <nc r="A139" t="inlineStr">
      <is>
        <t>Executive  Organ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3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716" sId="2" odxf="1" dxf="1" numFmtId="34">
    <nc r="C139">
      <v>57895230.990000002</v>
    </nc>
    <odxf>
      <font>
        <sz val="11"/>
        <color theme="1"/>
        <name val="Calibri"/>
        <scheme val="minor"/>
      </font>
      <numFmt numFmtId="0" formatCode="General"/>
      <border outline="0">
        <left/>
        <righ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717" sId="2" odxf="1" dxf="1" numFmtId="34">
    <nc r="D139">
      <v>67894034.340000004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18" sId="2" odxf="1" dxf="1" numFmtId="34">
    <nc r="E139">
      <v>75345889.900000006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19" sId="2" odxf="1" dxf="1">
    <nc r="F139">
      <f>SUM(B139:E139)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720" sId="2" odxf="1" dxf="1">
    <nc r="A140" t="inlineStr">
      <is>
        <t>Legislative Organ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4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4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4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4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721" sId="2" odxf="1" dxf="1">
    <nc r="F140">
      <f>SUM(B140:E140)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722" sId="2" odxf="1" dxf="1">
    <nc r="A141" t="inlineStr">
      <is>
        <t>Financial and Fiscal Affairs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4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4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4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4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723" sId="2" odxf="1" dxf="1">
    <nc r="F141">
      <f>SUM(B141:E141)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724" sId="2" odxf="1" dxf="1">
    <nc r="A142" t="inlineStr">
      <is>
        <t>External Affairs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4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4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4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4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725" sId="2" odxf="1" dxf="1">
    <nc r="F142">
      <f>SUM(B142:E142)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726" sId="2" odxf="1" dxf="1">
    <nc r="A143" t="inlineStr">
      <is>
        <t>Foreign Economic Aid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4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4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4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4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727" sId="2" odxf="1" dxf="1">
    <nc r="F143">
      <f>SUM(B143:E143)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728" sId="2" odxf="1" dxf="1">
    <nc r="A144" t="inlineStr">
      <is>
        <t>General Personnel Services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29" sId="2" odxf="1" dxf="1" numFmtId="34">
    <nc r="B144">
      <v>31132009.899999999</v>
    </nc>
    <odxf>
      <font>
        <sz val="11"/>
        <color theme="1"/>
        <name val="Calibri"/>
        <scheme val="minor"/>
      </font>
      <numFmt numFmtId="0" formatCode="General"/>
      <alignment vertical="bottom" wrapText="0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30" sId="2" odxf="1" dxf="1" numFmtId="34">
    <nc r="C144">
      <v>64372218.579999998</v>
    </nc>
    <odxf>
      <font>
        <sz val="11"/>
        <color theme="1"/>
        <name val="Calibri"/>
        <scheme val="minor"/>
      </font>
      <numFmt numFmtId="0" formatCode="General"/>
      <alignment vertical="bottom" wrapText="0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31" sId="2" odxf="1" dxf="1" numFmtId="34">
    <nc r="D144">
      <v>45790650.450000003</v>
    </nc>
    <odxf>
      <font>
        <sz val="11"/>
        <color theme="1"/>
        <name val="Calibri"/>
        <scheme val="minor"/>
      </font>
      <numFmt numFmtId="0" formatCode="General"/>
      <alignment vertical="bottom" wrapText="0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32" sId="2" odxf="1" dxf="1" numFmtId="34">
    <nc r="E144">
      <v>56700677.780000001</v>
    </nc>
    <odxf>
      <font>
        <sz val="11"/>
        <color theme="1"/>
        <name val="Calibri"/>
        <scheme val="minor"/>
      </font>
      <numFmt numFmtId="0" formatCode="General"/>
      <alignment vertical="bottom" wrapText="0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33" sId="2" odxf="1" dxf="1">
    <nc r="F144">
      <f>SUM(B144:E144)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734" sId="2" odxf="1" dxf="1">
    <nc r="A145" t="inlineStr">
      <is>
        <t>Overall Planning and Statistical Services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4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4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4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4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735" sId="2" odxf="1" dxf="1">
    <nc r="F145">
      <f>SUM(B145:E145)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736" sId="2" odxf="1" dxf="1">
    <nc r="A146" t="inlineStr">
      <is>
        <t>Other General Services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37" sId="2" odxf="1" dxf="1" numFmtId="34">
    <nc r="B146">
      <v>100034545.2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38" sId="2" odxf="1" dxf="1" numFmtId="34">
    <nc r="C146">
      <v>105056723.17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39" sId="2" odxf="1" dxf="1" numFmtId="34">
    <nc r="D146">
      <v>167098878.97999999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40" sId="2" odxf="1" dxf="1" numFmtId="34">
    <nc r="E146">
      <v>177890000.78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41" sId="2" odxf="1" dxf="1">
    <nc r="F146">
      <f>SUM(B146:E146)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742" sId="2" odxf="1" dxf="1">
    <nc r="A147" t="inlineStr">
      <is>
        <t>Basic Research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4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4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4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4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743" sId="2" odxf="1" dxf="1">
    <nc r="F147">
      <f>SUM(B147:E147)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744" sId="2" odxf="1" dxf="1">
    <nc r="A148" t="inlineStr">
      <is>
        <t>R&amp; D General Public Service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4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4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4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4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745" sId="2" odxf="1" dxf="1">
    <nc r="F148">
      <f>SUM(B148:E148)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746" sId="2" odxf="1" dxf="1">
    <nc r="A149" t="inlineStr">
      <is>
        <t>General Public Service n.e.c.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47" sId="2" odxf="1" dxf="1" numFmtId="34">
    <nc r="B149">
      <v>397900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48" sId="2" odxf="1" dxf="1" numFmtId="34">
    <nc r="C149">
      <v>1334222.8899999999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49" sId="2" odxf="1" dxf="1" numFmtId="34">
    <nc r="D149">
      <v>2345879.67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50" sId="2" odxf="1" dxf="1" numFmtId="34">
    <nc r="E149">
      <v>2443679.98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51" sId="2" odxf="1" dxf="1">
    <nc r="F149">
      <f>SUM(B149:E149)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752" sId="2" odxf="1" dxf="1">
    <nc r="A150" t="inlineStr">
      <is>
        <t>Public Debt Transactions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5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5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5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5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753" sId="2" odxf="1" dxf="1">
    <nc r="F150">
      <f>SUM(B150:E150)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754" sId="2" odxf="1" dxf="1">
    <nc r="A151" t="inlineStr">
      <is>
        <t>Transfers of a General Characters between different levels of Government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alignment horizontal="left" vertical="top" wrapText="1" readingOrder="0"/>
      <border outline="0">
        <left style="thin">
          <color indexed="64"/>
        </left>
        <top style="thin">
          <color indexed="64"/>
        </top>
      </border>
      <protection locked="0"/>
    </ndxf>
  </rcc>
  <rfmt sheetId="2" sqref="B15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</border>
      <protection locked="0"/>
    </dxf>
  </rfmt>
  <rfmt sheetId="2" sqref="C15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</border>
      <protection locked="0"/>
    </dxf>
  </rfmt>
  <rfmt sheetId="2" sqref="D15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</border>
      <protection locked="0"/>
    </dxf>
  </rfmt>
  <rfmt sheetId="2" sqref="E15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</border>
      <protection locked="0"/>
    </dxf>
  </rfmt>
  <rcc rId="755" sId="2" odxf="1" dxf="1">
    <nc r="F151">
      <f>SUM(B151:E151)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</border>
    </ndxf>
  </rcc>
  <rcc rId="756" sId="2" odxf="1" dxf="1">
    <nc r="A152" t="inlineStr">
      <is>
        <t xml:space="preserve">     Sub Total - General Public Services</t>
      </is>
    </nc>
    <odxf>
      <font>
        <b val="0"/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alignment horizontal="lef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757" sId="2" odxf="1" dxf="1">
    <nc r="B152">
      <f>SUM(B138:B151)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758" sId="2" odxf="1" dxf="1">
    <nc r="C152">
      <f>SUM(C138:C151)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759" sId="2" odxf="1" dxf="1">
    <nc r="D152">
      <f>SUM(D138:D151)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760" sId="2" odxf="1" dxf="1">
    <nc r="E152">
      <f>SUM(E138:E151)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761" sId="2" odxf="1" dxf="1">
    <nc r="F152">
      <f>SUM(B152:E152)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62" sId="2" odxf="1" dxf="1">
    <nc r="A153" t="inlineStr">
      <is>
        <t>Public Order and Safety</t>
      </is>
    </nc>
    <odxf>
      <font>
        <b val="0"/>
        <sz val="11"/>
        <color theme="1"/>
        <name val="Calibri"/>
        <scheme val="minor"/>
      </font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5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5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5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5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F153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dxf>
  </rfmt>
  <rcc rId="763" sId="2" odxf="1" dxf="1">
    <nc r="A154" t="inlineStr">
      <is>
        <t>Police Services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64" sId="2" odxf="1" dxf="1" numFmtId="34">
    <nc r="B154">
      <v>2360178.41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65" sId="2" odxf="1" dxf="1" numFmtId="34">
    <nc r="C154">
      <v>2000000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66" sId="2" odxf="1" dxf="1" numFmtId="34">
    <nc r="D154">
      <v>3400676.67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67" sId="2" odxf="1" dxf="1" numFmtId="34">
    <nc r="E154">
      <v>3448020.67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68" sId="2" odxf="1" dxf="1">
    <nc r="F154">
      <f>SUM(B154:E154)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769" sId="2" odxf="1" dxf="1">
    <nc r="A155" t="inlineStr">
      <is>
        <t>Fire Protection Services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5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5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5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5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770" sId="2" odxf="1" dxf="1">
    <nc r="F155">
      <f>SUM(B155:E155)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771" sId="2" odxf="1" dxf="1">
    <nc r="A156" t="inlineStr">
      <is>
        <t>Law Courts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72" sId="2" odxf="1" dxf="1" numFmtId="34">
    <nc r="B156">
      <v>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73" sId="2" odxf="1" dxf="1" numFmtId="34">
    <nc r="C156">
      <v>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D15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5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774" sId="2" odxf="1" dxf="1">
    <nc r="F156">
      <f>SUM(B156:E156)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775" sId="2" odxf="1" dxf="1">
    <nc r="A157" t="inlineStr">
      <is>
        <t>Prisons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5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5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5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5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776" sId="2" odxf="1" dxf="1">
    <nc r="F157">
      <f>SUM(B157:E157)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777" sId="2" odxf="1" dxf="1">
    <nc r="A158" t="inlineStr">
      <is>
        <t>R&amp;D Public Order and Safety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78" sId="2" odxf="1" dxf="1" numFmtId="34">
    <nc r="B158">
      <v>780000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79" sId="2" odxf="1" dxf="1" numFmtId="34">
    <nc r="C158">
      <v>1230800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D15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780" sId="2" odxf="1" dxf="1" numFmtId="34">
    <nc r="E158">
      <v>3401506.76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81" sId="2" odxf="1" dxf="1">
    <nc r="F158">
      <f>SUM(B158:E158)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782" sId="2" odxf="1" dxf="1">
    <nc r="A159" t="inlineStr">
      <is>
        <t>Public Order and Safety n.e.c.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</border>
      <protection locked="0"/>
    </ndxf>
  </rcc>
  <rcc rId="783" sId="2" odxf="1" dxf="1" numFmtId="34">
    <nc r="B159">
      <v>8772654.8900000006</v>
    </nc>
    <odxf>
      <font>
        <sz val="11"/>
        <color theme="1"/>
        <name val="Calibri"/>
        <scheme val="minor"/>
      </font>
      <numFmt numFmtId="0" formatCode="General"/>
      <alignment vertical="bottom" wrapText="0" readingOrder="0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</border>
      <protection locked="0"/>
    </ndxf>
  </rcc>
  <rcc rId="784" sId="2" odxf="1" dxf="1" numFmtId="34">
    <nc r="C159">
      <v>7890234.6500000004</v>
    </nc>
    <odxf>
      <font>
        <sz val="11"/>
        <color theme="1"/>
        <name val="Calibri"/>
        <scheme val="minor"/>
      </font>
      <numFmt numFmtId="0" formatCode="General"/>
      <alignment vertical="bottom" wrapText="0" readingOrder="0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</border>
      <protection locked="0"/>
    </ndxf>
  </rcc>
  <rfmt sheetId="2" sqref="D15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</border>
      <protection locked="0"/>
    </dxf>
  </rfmt>
  <rfmt sheetId="2" sqref="E15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</border>
      <protection locked="0"/>
    </dxf>
  </rfmt>
  <rcc rId="785" sId="2" odxf="1" dxf="1">
    <nc r="F159">
      <f>SUM(B159:E159)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</border>
    </ndxf>
  </rcc>
  <rcc rId="786" sId="2" odxf="1" dxf="1">
    <nc r="A160" t="inlineStr">
      <is>
        <t xml:space="preserve">     Sub Total - Public Order and Safety</t>
      </is>
    </nc>
    <odxf>
      <font>
        <b val="0"/>
        <sz val="11"/>
        <color theme="1"/>
        <name val="Calibri"/>
        <scheme val="minor"/>
      </font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787" sId="2" odxf="1" dxf="1">
    <nc r="B160">
      <f>SUM(B154:B159)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788" sId="2" odxf="1" dxf="1">
    <nc r="C160">
      <f>SUM(C154:C159)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789" sId="2" odxf="1" dxf="1">
    <nc r="D160">
      <f>SUM(D154:D159)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790" sId="2" odxf="1" dxf="1">
    <nc r="E160">
      <f>SUM(E154:E159)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791" sId="2" odxf="1" dxf="1">
    <nc r="F160">
      <f>SUM(B160:E160)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92" sId="2" odxf="1" dxf="1">
    <nc r="A161" t="inlineStr">
      <is>
        <t>Economic Affairs</t>
      </is>
    </nc>
    <odxf>
      <font>
        <b val="0"/>
        <sz val="11"/>
        <color theme="1"/>
        <name val="Calibri"/>
        <scheme val="minor"/>
      </font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61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61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61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61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F161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dxf>
  </rfmt>
  <rcc rId="793" sId="2" odxf="1" dxf="1">
    <nc r="A162" t="inlineStr">
      <is>
        <t>General Economic and Commercial Affairs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6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6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6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6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794" sId="2" odxf="1" dxf="1">
    <nc r="F162">
      <f>SUM(B162:E162)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795" sId="2" odxf="1" dxf="1">
    <nc r="A163" t="inlineStr">
      <is>
        <t>General Labour Affairs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6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6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6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6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796" sId="2" odxf="1" dxf="1">
    <nc r="F163">
      <f>SUM(B163:E163)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797" sId="2" odxf="1" dxf="1">
    <nc r="A164" t="inlineStr">
      <is>
        <t>Agriculture, Forestry, Fishing &amp; Hunting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98" sId="2" odxf="1" dxf="1" numFmtId="34">
    <nc r="B164">
      <v>47890230.219999999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799" sId="2" odxf="1" dxf="1" numFmtId="34">
    <nc r="C164">
      <v>49211760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00" sId="2" odxf="1" dxf="1" numFmtId="34">
    <nc r="D164">
      <v>79300450.340000004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01" sId="2" odxf="1" dxf="1" numFmtId="34">
    <nc r="E164">
      <v>82730980.450000003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02" sId="2" odxf="1" dxf="1">
    <nc r="F164">
      <f>SUM(B164:E164)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803" sId="2" odxf="1" dxf="1">
    <nc r="A165" t="inlineStr">
      <is>
        <t>Fuel &amp; Energy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04" sId="2" odxf="1" dxf="1" numFmtId="34">
    <nc r="B165">
      <v>19600000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05" sId="2" odxf="1" dxf="1" numFmtId="34">
    <nc r="C165">
      <v>21300000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06" sId="2" odxf="1" dxf="1" numFmtId="34">
    <nc r="D165">
      <v>33980656.670000002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07" sId="2" odxf="1" dxf="1" numFmtId="34">
    <nc r="E165">
      <v>26980564.120000001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08" sId="2" odxf="1" dxf="1">
    <nc r="F165">
      <f>SUM(B165:E165)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809" sId="2" odxf="1" dxf="1">
    <nc r="A166" t="inlineStr">
      <is>
        <t>Mining, Manufacturing and Construction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center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6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6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6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6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810" sId="2" odxf="1" dxf="1">
    <nc r="F166">
      <f>SUM(B166:E166)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811" sId="2" odxf="1" dxf="1">
    <nc r="A167" t="inlineStr">
      <is>
        <t>Transportation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6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6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6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6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812" sId="2" odxf="1" dxf="1">
    <nc r="F167">
      <f>SUM(B167:E167)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813" sId="2" odxf="1" dxf="1">
    <nc r="A168" t="inlineStr">
      <is>
        <t>Communication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6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6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6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6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814" sId="2" odxf="1" dxf="1">
    <nc r="F168">
      <f>SUM(B168:E168)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815" sId="2" odxf="1" dxf="1">
    <nc r="A169" t="inlineStr">
      <is>
        <t>Other Industries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6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6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6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6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816" sId="2" odxf="1" dxf="1">
    <nc r="F169">
      <f>SUM(B169:E169)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817" sId="2" odxf="1" dxf="1">
    <nc r="A170" t="inlineStr">
      <is>
        <t>R&amp;D Economic Affairs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7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7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7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7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818" sId="2" odxf="1" dxf="1">
    <nc r="F170">
      <f>SUM(B170:E170)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819" sId="2" odxf="1" dxf="1">
    <nc r="A171" t="inlineStr">
      <is>
        <t>Economic Affairs n.e.c.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</border>
      <protection locked="0"/>
    </ndxf>
  </rcc>
  <rfmt sheetId="2" sqref="B17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fmt sheetId="2" sqref="C17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fmt sheetId="2" sqref="D17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fmt sheetId="2" sqref="E17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cc rId="820" sId="2" odxf="1" dxf="1">
    <nc r="F171">
      <f>SUM(B171:E171)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</border>
    </ndxf>
  </rcc>
  <rcc rId="821" sId="2" odxf="1" dxf="1">
    <nc r="A172" t="inlineStr">
      <is>
        <t xml:space="preserve">     Sub Total - Economic Affairs</t>
      </is>
    </nc>
    <odxf>
      <font>
        <b val="0"/>
        <sz val="11"/>
        <color theme="1"/>
        <name val="Calibri"/>
        <scheme val="minor"/>
      </font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822" sId="2" odxf="1" dxf="1">
    <nc r="B172">
      <f>SUM(B162:B171)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823" sId="2" odxf="1" dxf="1">
    <nc r="C172">
      <f>SUM(C162:C171)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824" sId="2" odxf="1" dxf="1">
    <nc r="D172">
      <f>SUM(D162:D171)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825" sId="2" odxf="1" dxf="1">
    <nc r="E172">
      <f>SUM(E162:E171)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826" sId="2" odxf="1" dxf="1">
    <nc r="F172">
      <f>SUM(B172:E172)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27" sId="2" odxf="1" dxf="1">
    <nc r="A173" t="inlineStr">
      <is>
        <t>Environmental Protection</t>
      </is>
    </nc>
    <odxf>
      <font>
        <b val="0"/>
        <sz val="11"/>
        <color theme="1"/>
        <name val="Calibri"/>
        <scheme val="minor"/>
      </font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7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7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7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7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F173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dxf>
  </rfmt>
  <rcc rId="828" sId="2" odxf="1" dxf="1">
    <nc r="A174" t="inlineStr">
      <is>
        <t>Waste Management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7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7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7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7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829" sId="2" odxf="1" dxf="1">
    <nc r="F174">
      <f>SUM(B174:E174)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830" sId="2" odxf="1" dxf="1">
    <nc r="A175" t="inlineStr">
      <is>
        <t>Waste Water Management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7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7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7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7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831" sId="2" odxf="1" dxf="1">
    <nc r="F175">
      <f>SUM(B175:E175)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832" sId="2" odxf="1" dxf="1">
    <nc r="A176" t="inlineStr">
      <is>
        <t>Pollution Abatement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7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7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7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7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833" sId="2" odxf="1" dxf="1">
    <nc r="F176">
      <f>SUM(B176:E176)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834" sId="2" odxf="1" dxf="1">
    <nc r="A177" t="inlineStr">
      <is>
        <t>Protection of Biodiversity &amp; Landscape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7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7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7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7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835" sId="2" odxf="1" dxf="1">
    <nc r="F177">
      <f>SUM(B177:E177)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836" sId="2" odxf="1" dxf="1">
    <nc r="A178" t="inlineStr">
      <is>
        <t>R&amp;D Environmental Protection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37" sId="2" odxf="1" dxf="1" numFmtId="34">
    <nc r="B178">
      <v>11980655.9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38" sId="2" odxf="1" dxf="1" numFmtId="34">
    <nc r="C178">
      <v>7650898.0899999999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39" sId="2" odxf="1" dxf="1" numFmtId="34">
    <nc r="D178">
      <v>6840200.5599999996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40" sId="2" odxf="1" dxf="1" numFmtId="34">
    <nc r="E178">
      <v>8650340.2300000004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41" sId="2" odxf="1" dxf="1">
    <nc r="F178">
      <f>SUM(B178:E178)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842" sId="2" odxf="1" dxf="1">
    <nc r="A179" t="inlineStr">
      <is>
        <t>Environmental Protection n.e.c.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</border>
      <protection locked="0"/>
    </ndxf>
  </rcc>
  <rfmt sheetId="2" sqref="B17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fmt sheetId="2" sqref="C17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fmt sheetId="2" sqref="D17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fmt sheetId="2" sqref="E17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cc rId="843" sId="2" odxf="1" dxf="1">
    <nc r="F179">
      <f>SUM(B179:E179)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</border>
    </ndxf>
  </rcc>
  <rcc rId="844" sId="2" odxf="1" dxf="1">
    <nc r="A180" t="inlineStr">
      <is>
        <t xml:space="preserve">     Sub Total - Environmental Protection</t>
      </is>
    </nc>
    <odxf>
      <font>
        <b val="0"/>
        <sz val="11"/>
        <color theme="1"/>
        <name val="Calibri"/>
        <scheme val="minor"/>
      </font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845" sId="2" odxf="1" dxf="1">
    <nc r="B180">
      <f>SUM(B174:B179)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846" sId="2" odxf="1" dxf="1">
    <nc r="C180">
      <f>SUM(C174:C179)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847" sId="2" odxf="1" dxf="1">
    <nc r="D180">
      <f>SUM(D174:D179)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848" sId="2" odxf="1" dxf="1">
    <nc r="E180">
      <f>SUM(E174:E179)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849" sId="2" odxf="1" dxf="1">
    <nc r="F180">
      <f>SUM(B180:E180)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50" sId="2" odxf="1" dxf="1">
    <nc r="A181" t="inlineStr">
      <is>
        <t>Housing and Community Development</t>
      </is>
    </nc>
    <odxf>
      <font>
        <b val="0"/>
        <sz val="11"/>
        <color theme="1"/>
        <name val="Calibri"/>
        <scheme val="minor"/>
      </font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8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8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8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8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F181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dxf>
  </rfmt>
  <rcc rId="851" sId="2" odxf="1" dxf="1">
    <nc r="A182" t="inlineStr">
      <is>
        <t>Housing Development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52" sId="2" odxf="1" dxf="1" numFmtId="34">
    <nc r="B182">
      <v>4555780.67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53" sId="2" odxf="1" dxf="1" numFmtId="34">
    <nc r="C182">
      <v>11678430.9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54" sId="2" odxf="1" dxf="1" numFmtId="34">
    <nc r="D182">
      <v>22800000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55" sId="2" odxf="1" dxf="1" numFmtId="34">
    <nc r="E182">
      <v>31970450.449999999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56" sId="2" odxf="1" dxf="1">
    <nc r="F182">
      <f>SUM(B182:E182)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857" sId="2" odxf="1" dxf="1">
    <nc r="A183" t="inlineStr">
      <is>
        <t>Community Development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58" sId="2" odxf="1" dxf="1" numFmtId="34">
    <nc r="B183">
      <v>68230450.444999993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59" sId="2" odxf="1" dxf="1" numFmtId="34">
    <nc r="C183">
      <v>47800000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60" sId="2" odxf="1" dxf="1" numFmtId="34">
    <nc r="D183">
      <v>57890342.450000003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61" sId="2" odxf="1" dxf="1" numFmtId="34">
    <nc r="E183">
      <v>62800920.18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62" sId="2" odxf="1" dxf="1">
    <nc r="F183">
      <f>SUM(B183:E183)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863" sId="2" odxf="1" dxf="1">
    <nc r="A184" t="inlineStr">
      <is>
        <t>Water Supply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64" sId="2" odxf="1" dxf="1" numFmtId="34">
    <nc r="B184">
      <v>35700800.979999997</v>
    </nc>
    <odxf>
      <font>
        <sz val="11"/>
        <color theme="1"/>
        <name val="Calibri"/>
        <scheme val="minor"/>
      </font>
      <numFmt numFmtId="0" formatCode="General"/>
      <alignment vertical="bottom" wrapText="0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65" sId="2" odxf="1" dxf="1" numFmtId="34">
    <nc r="C184">
      <v>16500000</v>
    </nc>
    <odxf>
      <font>
        <sz val="11"/>
        <color theme="1"/>
        <name val="Calibri"/>
        <scheme val="minor"/>
      </font>
      <numFmt numFmtId="0" formatCode="General"/>
      <alignment vertical="bottom" wrapText="0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66" sId="2" odxf="1" dxf="1" numFmtId="34">
    <nc r="D184">
      <v>27981900.23</v>
    </nc>
    <odxf>
      <font>
        <sz val="11"/>
        <color theme="1"/>
        <name val="Calibri"/>
        <scheme val="minor"/>
      </font>
      <numFmt numFmtId="0" formatCode="General"/>
      <alignment vertical="bottom" wrapText="0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67" sId="2" odxf="1" dxf="1" numFmtId="34">
    <nc r="E184">
      <v>28660700.100000001</v>
    </nc>
    <odxf>
      <font>
        <sz val="11"/>
        <color theme="1"/>
        <name val="Calibri"/>
        <scheme val="minor"/>
      </font>
      <numFmt numFmtId="0" formatCode="General"/>
      <alignment vertical="bottom" wrapText="0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68" sId="2" odxf="1" dxf="1">
    <nc r="F184">
      <f>SUM(B184:E184)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869" sId="2" odxf="1" dxf="1">
    <nc r="A185" t="inlineStr">
      <is>
        <t>Street Lighting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70" sId="2" odxf="1" dxf="1" numFmtId="34">
    <nc r="B185">
      <v>13670230.18</v>
    </nc>
    <odxf>
      <font>
        <sz val="11"/>
        <color theme="1"/>
        <name val="Calibri"/>
        <scheme val="minor"/>
      </font>
      <numFmt numFmtId="0" formatCode="General"/>
      <alignment vertical="bottom" wrapText="0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71" sId="2" odxf="1" dxf="1" numFmtId="34">
    <nc r="C185">
      <v>4673300.29</v>
    </nc>
    <odxf>
      <font>
        <sz val="11"/>
        <color theme="1"/>
        <name val="Calibri"/>
        <scheme val="minor"/>
      </font>
      <numFmt numFmtId="0" formatCode="General"/>
      <alignment vertical="bottom" wrapText="0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72" sId="2" odxf="1" dxf="1" numFmtId="34">
    <nc r="D185">
      <v>8920452.75</v>
    </nc>
    <odxf>
      <font>
        <sz val="11"/>
        <color theme="1"/>
        <name val="Calibri"/>
        <scheme val="minor"/>
      </font>
      <numFmt numFmtId="0" formatCode="General"/>
      <alignment vertical="bottom" wrapText="0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73" sId="2" odxf="1" dxf="1" numFmtId="34">
    <nc r="E185">
      <v>7600560.3399999999</v>
    </nc>
    <odxf>
      <font>
        <sz val="11"/>
        <color theme="1"/>
        <name val="Calibri"/>
        <scheme val="minor"/>
      </font>
      <numFmt numFmtId="0" formatCode="General"/>
      <alignment vertical="bottom" wrapText="0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74" sId="2" odxf="1" dxf="1">
    <nc r="F185">
      <f>SUM(B185:E185)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875" sId="2" odxf="1" dxf="1">
    <nc r="A186" t="inlineStr">
      <is>
        <t>R&amp;D Housing &amp; Community Amenities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center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8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8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8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E18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876" sId="2" odxf="1" dxf="1">
    <nc r="F186">
      <f>SUM(B186:E186)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877" sId="2" odxf="1" dxf="1">
    <nc r="A187" t="inlineStr">
      <is>
        <t>Housing &amp; Community Amenities n.e.c.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alignment horizontal="left" vertical="center" wrapText="1" readingOrder="0"/>
      <border outline="0">
        <left style="thin">
          <color indexed="64"/>
        </left>
        <top style="thin">
          <color indexed="64"/>
        </top>
      </border>
      <protection locked="0"/>
    </ndxf>
  </rcc>
  <rfmt sheetId="2" sqref="B18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wrapText="1" readingOrder="0"/>
      <border outline="0">
        <left style="thin">
          <color indexed="64"/>
        </left>
        <top style="thin">
          <color indexed="64"/>
        </top>
      </border>
      <protection locked="0"/>
    </dxf>
  </rfmt>
  <rfmt sheetId="2" sqref="C18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wrapText="1" readingOrder="0"/>
      <border outline="0">
        <left style="thin">
          <color indexed="64"/>
        </left>
        <top style="thin">
          <color indexed="64"/>
        </top>
      </border>
      <protection locked="0"/>
    </dxf>
  </rfmt>
  <rfmt sheetId="2" sqref="D18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wrapText="1" readingOrder="0"/>
      <border outline="0">
        <left style="thin">
          <color indexed="64"/>
        </left>
        <top style="thin">
          <color indexed="64"/>
        </top>
      </border>
      <protection locked="0"/>
    </dxf>
  </rfmt>
  <rfmt sheetId="2" sqref="E18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wrapText="1" readingOrder="0"/>
      <border outline="0">
        <left style="thin">
          <color indexed="64"/>
        </left>
        <top style="thin">
          <color indexed="64"/>
        </top>
      </border>
      <protection locked="0"/>
    </dxf>
  </rfmt>
  <rcc rId="878" sId="2" odxf="1" dxf="1">
    <nc r="F187">
      <f>SUM(B187:E187)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thin">
          <color indexed="64"/>
        </left>
        <right style="medium">
          <color indexed="64"/>
        </right>
      </border>
    </ndxf>
  </rcc>
  <rcc rId="879" sId="2" odxf="1" dxf="1">
    <nc r="A188" t="inlineStr">
      <is>
        <t xml:space="preserve">     Sub Total - Housing and Community Development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880" sId="2" odxf="1" dxf="1">
    <nc r="B188">
      <f>SUM(B182:B187)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881" sId="2" odxf="1" dxf="1">
    <nc r="C188">
      <f>SUM(C182:C187)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882" sId="2" odxf="1" dxf="1">
    <nc r="D188">
      <f>SUM(D182:D187)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883" sId="2" odxf="1" dxf="1">
    <nc r="E188">
      <f>SUM(E182:E187)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884" sId="2" odxf="1" dxf="1">
    <nc r="F188">
      <f>SUM(B188:E188)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2" sqref="A189" start="0" length="0">
    <dxf>
      <font>
        <b/>
        <sz val="11"/>
        <color theme="1"/>
        <name val="Arial Narrow"/>
        <scheme val="none"/>
      </font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B18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C18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D18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18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885" sId="2" odxf="1" dxf="1">
    <nc r="F189">
      <f>SUM(B189:E189)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886" sId="2" odxf="1" dxf="1">
    <nc r="A190" t="inlineStr">
      <is>
        <t>Health</t>
      </is>
    </nc>
    <odxf>
      <font>
        <b val="0"/>
        <sz val="11"/>
        <color theme="1"/>
        <name val="Calibri"/>
        <scheme val="minor"/>
      </font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9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9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9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19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887" sId="2" odxf="1" dxf="1">
    <nc r="F190">
      <f>SUM(B190:E190)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888" sId="2" odxf="1" dxf="1">
    <nc r="A191" t="inlineStr">
      <is>
        <t>Medical Products, Appliances &amp; Equipment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89" sId="2" odxf="1" dxf="1" numFmtId="34">
    <nc r="B191">
      <v>4769510.93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90" sId="2" odxf="1" dxf="1" numFmtId="34">
    <nc r="C191">
      <v>5895909.0899999999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91" sId="2" odxf="1" dxf="1" numFmtId="34">
    <nc r="D191">
      <v>9400670.3399999999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892" sId="2" odxf="1" dxf="1" numFmtId="34">
    <nc r="E191">
      <v>10870345.23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893" sId="2" odxf="1" dxf="1">
    <nc r="F191">
      <f>SUM(B191:E191)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894" sId="2" odxf="1" dxf="1">
    <nc r="A192" t="inlineStr">
      <is>
        <t>Outpatient Services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9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9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9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19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895" sId="2" odxf="1" dxf="1">
    <nc r="F192">
      <f>SUM(B192:E192)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896" sId="2" odxf="1" dxf="1">
    <nc r="A193" t="inlineStr">
      <is>
        <t>Hospital Services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9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9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9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19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897" sId="2" odxf="1" dxf="1">
    <nc r="F193">
      <f>SUM(B193:E193)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898" sId="2" odxf="1" dxf="1">
    <nc r="A194" t="inlineStr">
      <is>
        <t>Public Health Services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899" sId="2" odxf="1" dxf="1" numFmtId="34">
    <nc r="B194">
      <v>80670237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900" sId="2" odxf="1" dxf="1" numFmtId="34">
    <nc r="C194">
      <v>78890320.980000004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901" sId="2" odxf="1" dxf="1" numFmtId="34">
    <nc r="D194">
      <v>80340440.400000006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902" sId="2" odxf="1" dxf="1" numFmtId="34">
    <nc r="E194">
      <v>67500452.780000001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903" sId="2" odxf="1" dxf="1">
    <nc r="F194">
      <f>SUM(B194:E194)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904" sId="2" odxf="1" dxf="1">
    <nc r="A195" t="inlineStr">
      <is>
        <t>Research &amp; Development Health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9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9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9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19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905" sId="2" odxf="1" dxf="1">
    <nc r="F195">
      <f>SUM(B195:E195)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906" sId="2" odxf="1" dxf="1">
    <nc r="A196" t="inlineStr">
      <is>
        <t>Health n.e.c.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</border>
      <protection locked="0"/>
    </ndxf>
  </rcc>
  <rfmt sheetId="2" sqref="B19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fmt sheetId="2" sqref="C19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fmt sheetId="2" sqref="D19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dxf>
  </rfmt>
  <rfmt sheetId="2" sqref="E19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dxf>
  </rfmt>
  <rcc rId="907" sId="2" odxf="1" dxf="1">
    <nc r="F196">
      <f>SUM(B196:E196)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</border>
    </ndxf>
  </rcc>
  <rcc rId="908" sId="2" odxf="1" dxf="1">
    <nc r="A197" t="inlineStr">
      <is>
        <t xml:space="preserve">     Sub Total - Health</t>
      </is>
    </nc>
    <odxf>
      <font>
        <b val="0"/>
        <sz val="11"/>
        <color theme="1"/>
        <name val="Calibri"/>
        <scheme val="minor"/>
      </font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909" sId="2" odxf="1" dxf="1">
    <nc r="B197">
      <f>SUM(B191:B196)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910" sId="2" odxf="1" dxf="1">
    <nc r="C197">
      <f>SUM(C191:C196)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911" sId="2" odxf="1" dxf="1">
    <nc r="D197">
      <f>SUM(D191:D196)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912" sId="2" odxf="1" dxf="1">
    <nc r="E197">
      <f>SUM(E191:E196)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913" sId="2" odxf="1" dxf="1">
    <nc r="F197">
      <f>SUM(B197:E197)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2" sqref="A198" start="0" length="0">
    <dxf>
      <font>
        <b/>
        <sz val="11"/>
        <color theme="1"/>
        <name val="Arial Narrow"/>
        <scheme val="none"/>
      </font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B19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C19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D19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19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cc rId="914" sId="2" odxf="1" dxf="1">
    <nc r="F198">
      <f>SUM(B198:E198)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915" sId="2" odxf="1" dxf="1">
    <nc r="A199" t="inlineStr">
      <is>
        <t>Recreation, Culture and Religion</t>
      </is>
    </nc>
    <odxf>
      <font>
        <b val="0"/>
        <sz val="11"/>
        <color theme="1"/>
        <name val="Calibri"/>
        <scheme val="minor"/>
      </font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199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199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199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199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916" sId="2" odxf="1" dxf="1">
    <nc r="F199">
      <f>SUM(B199:E199)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917" sId="2" odxf="1" dxf="1">
    <nc r="A200" t="inlineStr">
      <is>
        <t>Recreational &amp; Sporting Services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918" sId="2" odxf="1" dxf="1" numFmtId="34">
    <nc r="B200">
      <v>12561900.34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919" sId="2" odxf="1" dxf="1" numFmtId="34">
    <nc r="C200">
      <v>13667345.23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920" sId="2" odxf="1" dxf="1" numFmtId="34">
    <nc r="D200">
      <v>20348456.280000001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921" sId="2" odxf="1" dxf="1" numFmtId="34">
    <nc r="E200">
      <v>21009453.289999999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922" sId="2" odxf="1" dxf="1">
    <nc r="F200">
      <f>SUM(B200:E200)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923" sId="2" odxf="1" dxf="1">
    <nc r="A201" t="inlineStr">
      <is>
        <t>Cultural Services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924" sId="2" odxf="1" dxf="1" numFmtId="34">
    <nc r="B201">
      <v>1090000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925" sId="2" odxf="1" dxf="1" numFmtId="34">
    <nc r="C201">
      <v>2300000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926" sId="2" odxf="1" dxf="1" numFmtId="34">
    <nc r="D201">
      <v>1000000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927" sId="2" odxf="1" dxf="1" numFmtId="34">
    <nc r="E201">
      <v>2780900.12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928" sId="2" odxf="1" dxf="1">
    <nc r="F201">
      <f>SUM(B201:E201)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929" sId="2" odxf="1" dxf="1">
    <nc r="A202" t="inlineStr">
      <is>
        <t>Broadcasting &amp; Publishing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930" sId="2" odxf="1" dxf="1" numFmtId="34">
    <nc r="B202">
      <v>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931" sId="2" odxf="1" dxf="1" numFmtId="34">
    <nc r="C202">
      <v>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D20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0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932" sId="2" odxf="1" dxf="1">
    <nc r="F202">
      <f>SUM(B202:E202)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933" sId="2" odxf="1" dxf="1">
    <nc r="A203" t="inlineStr">
      <is>
        <t>Religious and Other Community Services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934" sId="2" odxf="1" dxf="1" numFmtId="34">
    <nc r="B203">
      <v>10800000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935" sId="2" odxf="1" dxf="1" numFmtId="34">
    <nc r="C203">
      <v>7200000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936" sId="2" odxf="1" dxf="1" numFmtId="34">
    <nc r="D203">
      <v>9200560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937" sId="2" odxf="1" dxf="1" numFmtId="34">
    <nc r="E203">
      <v>10223500.23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938" sId="2" odxf="1" dxf="1">
    <nc r="F203">
      <f>SUM(B203:E203)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939" sId="2" odxf="1" dxf="1">
    <nc r="A204" t="inlineStr">
      <is>
        <t>R&amp;D Recreation, Culture and Religion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center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0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940" sId="2" odxf="1" dxf="1" numFmtId="34">
    <nc r="C204">
      <v>1110893.1100000001</v>
    </nc>
    <odxf>
      <font>
        <sz val="11"/>
        <color theme="1"/>
        <name val="Calibri"/>
        <scheme val="minor"/>
      </font>
      <numFmt numFmtId="0" formatCode="General"/>
      <alignment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D20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readingOrder="0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0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readingOrder="0"/>
      <border outline="0">
        <left style="thin">
          <color indexed="64"/>
        </left>
        <bottom style="thin">
          <color indexed="64"/>
        </bottom>
      </border>
      <protection locked="0"/>
    </dxf>
  </rfmt>
  <rcc rId="941" sId="2" odxf="1" dxf="1">
    <nc r="F204">
      <f>SUM(B204:E204)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942" sId="2" odxf="1" dxf="1">
    <nc r="A205" t="inlineStr">
      <is>
        <t>Recreation, Culture and Religion n.e.c.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alignment horizontal="left" vertical="center" wrapText="1" readingOrder="0"/>
      <border outline="0">
        <left style="thin">
          <color indexed="64"/>
        </left>
        <top style="thin">
          <color indexed="64"/>
        </top>
      </border>
      <protection locked="0"/>
    </ndxf>
  </rcc>
  <rfmt sheetId="2" sqref="B20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readingOrder="0"/>
      <border outline="0">
        <left style="thin">
          <color indexed="64"/>
        </left>
        <top style="thin">
          <color indexed="64"/>
        </top>
      </border>
      <protection locked="0"/>
    </dxf>
  </rfmt>
  <rfmt sheetId="2" sqref="C20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readingOrder="0"/>
      <border outline="0">
        <left style="thin">
          <color indexed="64"/>
        </left>
        <top style="thin">
          <color indexed="64"/>
        </top>
      </border>
      <protection locked="0"/>
    </dxf>
  </rfmt>
  <rfmt sheetId="2" sqref="D20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readingOrder="0"/>
      <border outline="0">
        <left style="thin">
          <color indexed="64"/>
        </left>
      </border>
      <protection locked="0"/>
    </dxf>
  </rfmt>
  <rfmt sheetId="2" sqref="E20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center" readingOrder="0"/>
      <border outline="0">
        <left style="thin">
          <color indexed="64"/>
        </left>
      </border>
      <protection locked="0"/>
    </dxf>
  </rfmt>
  <rcc rId="943" sId="2" odxf="1" dxf="1">
    <nc r="F205">
      <f>SUM(B205:E205)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</border>
    </ndxf>
  </rcc>
  <rcc rId="944" sId="2" odxf="1" dxf="1">
    <nc r="A206" t="inlineStr">
      <is>
        <t xml:space="preserve">     Sub Total - Health Recreation, Culture and Religion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  <protection locked="1"/>
    </odxf>
    <ndxf>
      <font>
        <b/>
        <sz val="9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945" sId="2" odxf="1" dxf="1">
    <nc r="B206">
      <f>SUM(B200:B205)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946" sId="2" odxf="1" dxf="1">
    <nc r="C206">
      <f>SUM(C200:C205)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947" sId="2" odxf="1" dxf="1">
    <nc r="D206">
      <f>SUM(D200:D205)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948" sId="2" odxf="1" dxf="1">
    <nc r="E206">
      <f>SUM(E200:E205)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949" sId="2" odxf="1" dxf="1">
    <nc r="F206">
      <f>SUM(B206:E206)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2" sqref="A207" start="0" length="0">
    <dxf>
      <font>
        <b/>
        <sz val="11"/>
        <color theme="1"/>
        <name val="Arial Narrow"/>
        <scheme val="none"/>
      </font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B20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C20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D20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0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950" sId="2" odxf="1" dxf="1">
    <nc r="F207">
      <f>SUM(B207:E207)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951" sId="2" odxf="1" dxf="1">
    <nc r="A208" t="inlineStr">
      <is>
        <t>Education</t>
      </is>
    </nc>
    <odxf>
      <font>
        <b val="0"/>
        <sz val="11"/>
        <color theme="1"/>
        <name val="Calibri"/>
        <scheme val="minor"/>
      </font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0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0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0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0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952" sId="2" odxf="1" dxf="1">
    <nc r="F208">
      <f>SUM(B208:E208)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953" sId="2" odxf="1" dxf="1">
    <nc r="A209" t="inlineStr">
      <is>
        <t>Pre-Primary &amp; Primary Education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954" sId="2" odxf="1" dxf="1" numFmtId="34">
    <nc r="B209">
      <v>87447748.540000007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955" sId="2" odxf="1" dxf="1" numFmtId="34">
    <nc r="C209">
      <v>72692622.480000004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956" sId="2" odxf="1" dxf="1" numFmtId="34">
    <nc r="D209">
      <v>180456985.34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957" sId="2" odxf="1" dxf="1" numFmtId="34">
    <nc r="E209">
      <v>198900565.34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958" sId="2" odxf="1" dxf="1">
    <nc r="F209">
      <f>SUM(B209:E209)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959" sId="2" odxf="1" dxf="1">
    <nc r="A210" t="inlineStr">
      <is>
        <t>Secondary Education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960" sId="2" odxf="1" dxf="1" numFmtId="34">
    <nc r="B210">
      <v>11902000.119999999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961" sId="2" odxf="1" dxf="1" numFmtId="34">
    <nc r="C210">
      <v>9500190.4700000007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962" sId="2" odxf="1" dxf="1" numFmtId="34">
    <nc r="D210">
      <v>10000000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963" sId="2" odxf="1" dxf="1" numFmtId="34">
    <nc r="E210">
      <v>10000000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964" sId="2" odxf="1" dxf="1">
    <nc r="F210">
      <f>SUM(B210:E210)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965" sId="2" odxf="1" dxf="1">
    <nc r="A211" t="inlineStr">
      <is>
        <t>Post Secondary Non-Tertiary Education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1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1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1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1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966" sId="2" odxf="1" dxf="1">
    <nc r="F211">
      <f>SUM(B211:E211)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967" sId="2" odxf="1" dxf="1">
    <nc r="A212" t="inlineStr">
      <is>
        <t>Tertiary Education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1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1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1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1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968" sId="2" odxf="1" dxf="1">
    <nc r="F212">
      <f>SUM(B212:E212)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969" sId="2" odxf="1" dxf="1">
    <nc r="A213" t="inlineStr">
      <is>
        <t>Education not definable by level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1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1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1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1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970" sId="2" odxf="1" dxf="1">
    <nc r="F213">
      <f>SUM(B213:E213)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971" sId="2" odxf="1" dxf="1">
    <nc r="A214" t="inlineStr">
      <is>
        <t>Subsidiary Services to Education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1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1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1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1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972" sId="2" odxf="1" dxf="1">
    <nc r="F214">
      <f>SUM(B214:E214)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973" sId="2" odxf="1" dxf="1">
    <nc r="A215" t="inlineStr">
      <is>
        <t>Research &amp; Development Education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1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1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1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1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974" sId="2" odxf="1" dxf="1">
    <nc r="F215">
      <f>SUM(B215:E215)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975" sId="2" odxf="1" dxf="1">
    <nc r="A216" t="inlineStr">
      <is>
        <t>Education n.e.c.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</border>
      <protection locked="0"/>
    </ndxf>
  </rcc>
  <rcc rId="976" sId="2" odxf="1" dxf="1" numFmtId="34">
    <nc r="B216">
      <v>10122345.539999999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977" sId="2" odxf="1" dxf="1" numFmtId="34">
    <nc r="C216">
      <v>8560000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978" sId="2" odxf="1" dxf="1" numFmtId="34">
    <nc r="D216">
      <v>6700453.4500000002</v>
    </nc>
    <odxf>
      <font>
        <sz val="11"/>
        <color theme="1"/>
        <name val="Calibri"/>
        <scheme val="minor"/>
      </font>
      <numFmt numFmtId="0" formatCode="General"/>
      <border outline="0">
        <left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ndxf>
  </rcc>
  <rcc rId="979" sId="2" odxf="1" dxf="1" numFmtId="34">
    <nc r="E216">
      <v>7900567.4400000004</v>
    </nc>
    <odxf>
      <font>
        <sz val="11"/>
        <color theme="1"/>
        <name val="Calibri"/>
        <scheme val="minor"/>
      </font>
      <numFmt numFmtId="0" formatCode="General"/>
      <border outline="0">
        <left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ndxf>
  </rcc>
  <rcc rId="980" sId="2" odxf="1" dxf="1">
    <nc r="F216">
      <f>SUM(B216:E216)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</border>
    </ndxf>
  </rcc>
  <rcc rId="981" sId="2" odxf="1" dxf="1">
    <nc r="A217" t="inlineStr">
      <is>
        <t xml:space="preserve">     Sub Total - Education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982" sId="2" odxf="1" dxf="1">
    <nc r="B217">
      <f>SUM(B209:B216)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983" sId="2" odxf="1" dxf="1">
    <nc r="C217">
      <f>SUM(C209:C216)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984" sId="2" odxf="1" dxf="1">
    <nc r="D217">
      <f>SUM(D209:D216)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985" sId="2" odxf="1" dxf="1">
    <nc r="E217">
      <f>SUM(E209:E216)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986" sId="2" odxf="1" dxf="1">
    <nc r="F217">
      <f>SUM(B217:E217)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2" sqref="A218" start="0" length="0">
    <dxf>
      <font>
        <b/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B21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C21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D21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1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987" sId="2" odxf="1" dxf="1">
    <nc r="F218">
      <f>SUM(B218:E218)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988" sId="2" odxf="1" dxf="1">
    <nc r="A219" t="inlineStr">
      <is>
        <t>Social Protection</t>
      </is>
    </nc>
    <odxf>
      <font>
        <b val="0"/>
        <sz val="11"/>
        <color theme="1"/>
        <name val="Calibri"/>
        <scheme val="minor"/>
      </font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1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1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1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1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989" sId="2" odxf="1" dxf="1">
    <nc r="F219">
      <f>SUM(B219:E219)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990" sId="2" odxf="1" dxf="1">
    <nc r="A220" t="inlineStr">
      <is>
        <t>Sickness &amp; Disability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2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2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2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2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991" sId="2" odxf="1" dxf="1">
    <nc r="F220">
      <f>SUM(B220:E220)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992" sId="2" odxf="1" dxf="1">
    <nc r="A221" t="inlineStr">
      <is>
        <t>Old Age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2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2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2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2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993" sId="2" odxf="1" dxf="1">
    <nc r="F221">
      <f>SUM(B221:E221)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994" sId="2" odxf="1" dxf="1">
    <nc r="A222" t="inlineStr">
      <is>
        <t>Survivors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2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2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2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2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995" sId="2" odxf="1" dxf="1">
    <nc r="F222">
      <f>SUM(B222:E222)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996" sId="2" odxf="1" dxf="1">
    <nc r="A223" t="inlineStr">
      <is>
        <t>Family &amp; Children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2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2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2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2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997" sId="2" odxf="1" dxf="1">
    <nc r="F223">
      <f>SUM(B223:E223)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998" sId="2" odxf="1" dxf="1">
    <nc r="A224" t="inlineStr">
      <is>
        <t>Unemployment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999" sId="2" odxf="1" dxf="1" numFmtId="34">
    <nc r="B224">
      <v>13176008.34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000" sId="2" odxf="1" dxf="1" numFmtId="34">
    <nc r="C224">
      <v>15340267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001" sId="2" odxf="1" dxf="1" numFmtId="34">
    <nc r="D224">
      <v>18900760.870000001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1002" sId="2" odxf="1" dxf="1" numFmtId="34">
    <nc r="E224">
      <v>10890500.32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1003" sId="2" odxf="1" dxf="1">
    <nc r="F224">
      <f>SUM(B224:E224)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04" sId="2" odxf="1" dxf="1">
    <nc r="A225" t="inlineStr">
      <is>
        <t>Housing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2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2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2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2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05" sId="2" odxf="1" dxf="1">
    <nc r="F225">
      <f>SUM(B225:E225)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06" sId="2" odxf="1" dxf="1">
    <nc r="A226" t="inlineStr">
      <is>
        <t>Social Exclusion n.e.c.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2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2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2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2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07" sId="2" odxf="1" dxf="1">
    <nc r="F226">
      <f>SUM(B226:E226)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08" sId="2" odxf="1" dxf="1">
    <nc r="A227" t="inlineStr">
      <is>
        <t>R&amp;D Social Protection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2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2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2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2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09" sId="2" odxf="1" dxf="1">
    <nc r="F227">
      <f>SUM(B227:E227)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10" sId="2" odxf="1" dxf="1">
    <nc r="A228" t="inlineStr">
      <is>
        <t>Social Protection n.e.c.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</border>
      <protection locked="0"/>
    </ndxf>
  </rcc>
  <rfmt sheetId="2" sqref="B22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fmt sheetId="2" sqref="C22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fmt sheetId="2" sqref="D22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dxf>
  </rfmt>
  <rfmt sheetId="2" sqref="E22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dxf>
  </rfmt>
  <rcc rId="1011" sId="2" odxf="1" dxf="1">
    <nc r="F228">
      <f>SUM(B228:E228)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</border>
    </ndxf>
  </rcc>
  <rcc rId="1012" sId="2" odxf="1" dxf="1">
    <nc r="A229" t="inlineStr">
      <is>
        <t xml:space="preserve">     Sub Total - Social Protection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013" sId="2" odxf="1" dxf="1">
    <nc r="B229">
      <f>SUM(B218:B228)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014" sId="2" odxf="1" dxf="1">
    <nc r="C229">
      <f>SUM(C218:C228)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015" sId="2" odxf="1" dxf="1">
    <nc r="D229">
      <f>SUM(D218:D228)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016" sId="2" odxf="1" dxf="1">
    <nc r="E229">
      <f>SUM(E218:E228)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017" sId="2" odxf="1" dxf="1">
    <nc r="F229">
      <f>SUM(B229:E229)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018" sId="2" odxf="1" dxf="1">
    <nc r="A230" t="inlineStr">
      <is>
        <t>Total Recurrent Expenditure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fill>
        <patternFill patternType="solid">
          <bgColor theme="5" tint="0.59999389629810485"/>
        </patternFill>
      </fill>
      <alignment horizontal="lef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019" sId="2" odxf="1" dxf="1">
    <nc r="B230">
      <f>SUM(B152,B160,B172,B180,B188,B197,B206,B217,B229)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5" tint="0.59999389629810485"/>
        </patternFill>
      </fill>
      <alignment vertical="top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020" sId="2" odxf="1" dxf="1">
    <nc r="C230">
      <f>SUM(C152,C160,C172,C180,C188,C197,C206,C217,C229)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5" tint="0.59999389629810485"/>
        </patternFill>
      </fill>
      <alignment vertical="top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021" sId="2" odxf="1" dxf="1">
    <nc r="D230">
      <f>SUM(D152,D160,D172,D180,D188,D197,D206,D217,D229)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5" tint="0.59999389629810485"/>
        </patternFill>
      </fill>
      <alignment vertical="top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022" sId="2" odxf="1" dxf="1">
    <nc r="E230">
      <f>SUM(E152,E160,E172,E180,E188,E197,E206,E217,E229)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5" tint="0.59999389629810485"/>
        </patternFill>
      </fill>
      <alignment vertical="top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023" sId="2" odxf="1" dxf="1">
    <nc r="F230">
      <f>SUM(B230:E230)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5" tint="0.59999389629810485"/>
        </patternFill>
      </fill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2" sqref="A231" start="0" length="0">
    <dxf>
      <font>
        <b/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B23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C23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D23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3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cc rId="1024" sId="2" odxf="1" dxf="1">
    <nc r="F231">
      <f>SUM(B231:E231)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25" sId="2" odxf="1" dxf="1">
    <nc r="A232" t="inlineStr">
      <is>
        <t>E2: CAPITAL EXPENDITURE</t>
      </is>
    </nc>
    <odxf>
      <font>
        <b val="0"/>
        <sz val="11"/>
        <color theme="1"/>
        <name val="Calibri"/>
        <scheme val="minor"/>
      </font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32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32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32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32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26" sId="2" odxf="1" dxf="1">
    <nc r="F232">
      <f>SUM(B232:E232)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27" sId="2" odxf="1" dxf="1">
    <nc r="A233" t="inlineStr">
      <is>
        <t>General Public Services</t>
      </is>
    </nc>
    <odxf>
      <font>
        <b val="0"/>
        <sz val="11"/>
        <color theme="1"/>
        <name val="Calibri"/>
        <scheme val="minor"/>
      </font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3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3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3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3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28" sId="2" odxf="1" dxf="1">
    <nc r="F233">
      <f>SUM(B233:E233)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29" sId="2" odxf="1" dxf="1">
    <nc r="A234" t="inlineStr">
      <is>
        <t>Executive  Organ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34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34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34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34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30" sId="2" odxf="1" dxf="1">
    <nc r="F234">
      <f>SUM(B234:E234)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31" sId="2" odxf="1" dxf="1">
    <nc r="A235" t="inlineStr">
      <is>
        <t>Legislative Organ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3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3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3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3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32" sId="2" odxf="1" dxf="1">
    <nc r="F235">
      <f>SUM(B235:E235)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33" sId="2" odxf="1" dxf="1">
    <nc r="A236" t="inlineStr">
      <is>
        <t>Financial and Fiscal Affairs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3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3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3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3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34" sId="2" odxf="1" dxf="1">
    <nc r="F236">
      <f>SUM(B236:E236)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35" sId="2" odxf="1" dxf="1">
    <nc r="A237" t="inlineStr">
      <is>
        <t>External Affairs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3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3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3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3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36" sId="2" odxf="1" dxf="1">
    <nc r="F237">
      <f>SUM(B237:E237)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37" sId="2" odxf="1" dxf="1">
    <nc r="A238" t="inlineStr">
      <is>
        <t>Foreign Economic Aid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3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3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3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3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38" sId="2" odxf="1" dxf="1">
    <nc r="F238">
      <f>SUM(B238:E238)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39" sId="2" odxf="1" dxf="1">
    <nc r="A239" t="inlineStr">
      <is>
        <t>General Personnel Services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3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3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3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3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40" sId="2" odxf="1" dxf="1">
    <nc r="F239">
      <f>SUM(B239:E239)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41" sId="2" odxf="1" dxf="1">
    <nc r="A240" t="inlineStr">
      <is>
        <t>Overall Planning and Statistical Services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4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4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4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4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42" sId="2" odxf="1" dxf="1">
    <nc r="F240">
      <f>SUM(B240:E240)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43" sId="2" odxf="1" dxf="1">
    <nc r="A241" t="inlineStr">
      <is>
        <t>Other General Services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4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4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4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4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44" sId="2" odxf="1" dxf="1">
    <nc r="F241">
      <f>SUM(B241:E241)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45" sId="2" odxf="1" dxf="1">
    <nc r="A242" t="inlineStr">
      <is>
        <t>Basic Research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4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4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4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4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46" sId="2" odxf="1" dxf="1">
    <nc r="F242">
      <f>SUM(B242:E242)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47" sId="2" odxf="1" dxf="1">
    <nc r="A243" t="inlineStr">
      <is>
        <t>R&amp;D General Public Service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4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4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4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4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48" sId="2" odxf="1" dxf="1">
    <nc r="F243">
      <f>SUM(B243:E243)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49" sId="2" odxf="1" dxf="1">
    <nc r="A244" t="inlineStr">
      <is>
        <t>General Public Service n.e.c.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4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4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4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4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50" sId="2" odxf="1" dxf="1">
    <nc r="F244">
      <f>SUM(B244:E244)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51" sId="2" odxf="1" dxf="1">
    <nc r="A245" t="inlineStr">
      <is>
        <t>Public Debt Transactions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4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4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4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4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52" sId="2" odxf="1" dxf="1">
    <nc r="F245">
      <f>SUM(B245:E245)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53" sId="2" odxf="1" dxf="1">
    <nc r="A246" t="inlineStr">
      <is>
        <t>Transfers of a General Characters between different levels of Government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alignment horizontal="left" vertical="top" wrapText="1" readingOrder="0"/>
      <border outline="0">
        <left style="thin">
          <color indexed="64"/>
        </left>
        <top style="thin">
          <color indexed="64"/>
        </top>
      </border>
      <protection locked="0"/>
    </ndxf>
  </rcc>
  <rfmt sheetId="2" sqref="B24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fmt sheetId="2" sqref="C24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fmt sheetId="2" sqref="D24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dxf>
  </rfmt>
  <rfmt sheetId="2" sqref="E24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dxf>
  </rfmt>
  <rcc rId="1054" sId="2" odxf="1" dxf="1">
    <nc r="F246">
      <f>SUM(B246:E246)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</border>
    </ndxf>
  </rcc>
  <rcc rId="1055" sId="2" odxf="1" dxf="1">
    <nc r="A247" t="inlineStr">
      <is>
        <t xml:space="preserve">     Sub Total - General Public Services</t>
      </is>
    </nc>
    <odxf>
      <font>
        <b val="0"/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056" sId="2" odxf="1" dxf="1">
    <nc r="B247">
      <f>SUM(B234:B246)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057" sId="2" odxf="1" dxf="1">
    <nc r="C247">
      <f>SUM(C234:C246)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058" sId="2" odxf="1" dxf="1">
    <nc r="D247">
      <f>SUM(D234:D246)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059" sId="2" odxf="1" dxf="1">
    <nc r="E247">
      <f>SUM(E234:E246)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060" sId="2" odxf="1" dxf="1">
    <nc r="F247">
      <f>SUM(B247:E247)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2" sqref="A248" start="0" length="0">
    <dxf>
      <font>
        <b/>
        <sz val="11"/>
        <color theme="1"/>
        <name val="Arial Narrow"/>
        <scheme val="none"/>
      </font>
      <alignment horizontal="left"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B24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C24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D24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4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61" sId="2" odxf="1" dxf="1">
    <nc r="F248">
      <f>SUM(B248:E248)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62" sId="2" odxf="1" dxf="1">
    <nc r="A249" t="inlineStr">
      <is>
        <t>Defense</t>
      </is>
    </nc>
    <odxf>
      <font>
        <b val="0"/>
        <sz val="11"/>
        <color theme="1"/>
        <name val="Calibri"/>
        <scheme val="minor"/>
      </font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4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4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4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4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63" sId="2" odxf="1" dxf="1">
    <nc r="F249">
      <f>SUM(B249:E249)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64" sId="2" odxf="1" dxf="1">
    <nc r="A250" t="inlineStr">
      <is>
        <t>Military Defense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5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5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5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5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65" sId="2" odxf="1" dxf="1">
    <nc r="F250">
      <f>SUM(B250:E250)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66" sId="2" odxf="1" dxf="1">
    <nc r="A251" t="inlineStr">
      <is>
        <t>Civil Defense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5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5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5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5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67" sId="2" odxf="1" dxf="1">
    <nc r="F251">
      <f>SUM(B251:E251)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68" sId="2" odxf="1" dxf="1">
    <nc r="A252" t="inlineStr">
      <is>
        <t>Foreign Military Aids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5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5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5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5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69" sId="2" odxf="1" dxf="1">
    <nc r="F252">
      <f>SUM(B252:E252)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70" sId="2" odxf="1" dxf="1">
    <nc r="A253" t="inlineStr">
      <is>
        <t>R&amp;D Defense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5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5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5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5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71" sId="2" odxf="1" dxf="1">
    <nc r="F253">
      <f>SUM(B253:E253)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72" sId="2" odxf="1" dxf="1">
    <nc r="A254" t="inlineStr">
      <is>
        <t>Defense n.e.c.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</border>
      <protection locked="0"/>
    </ndxf>
  </rcc>
  <rfmt sheetId="2" sqref="B25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fmt sheetId="2" sqref="C25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fmt sheetId="2" sqref="D25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dxf>
  </rfmt>
  <rfmt sheetId="2" sqref="E25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dxf>
  </rfmt>
  <rcc rId="1073" sId="2" odxf="1" dxf="1">
    <nc r="F254">
      <f>SUM(B254:E254)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</border>
    </ndxf>
  </rcc>
  <rcc rId="1074" sId="2" odxf="1" dxf="1">
    <nc r="A255" t="inlineStr">
      <is>
        <t xml:space="preserve">     Sub Total - Defense</t>
      </is>
    </nc>
    <odxf>
      <font>
        <b val="0"/>
        <sz val="11"/>
        <color theme="1"/>
        <name val="Calibri"/>
        <scheme val="minor"/>
      </font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075" sId="2" odxf="1" dxf="1">
    <nc r="B255">
      <f>SUM(B250:B254)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1076" sId="2" odxf="1" dxf="1">
    <nc r="C255">
      <f>SUM(C250:C254)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1077" sId="2" odxf="1" dxf="1">
    <nc r="D255">
      <f>SUM(D250:D254)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1078" sId="2" odxf="1" dxf="1">
    <nc r="E255">
      <f>SUM(E250:E254)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079" sId="2" odxf="1" dxf="1">
    <nc r="F255">
      <f>SUM(B255:E255)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2" sqref="A256" start="0" length="0">
    <dxf>
      <font>
        <b/>
        <sz val="11"/>
        <color theme="1"/>
        <name val="Arial Narrow"/>
        <scheme val="none"/>
      </font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B25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C25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D25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5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80" sId="2" odxf="1" dxf="1">
    <nc r="F256">
      <f>SUM(B256:E256)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81" sId="2" odxf="1" dxf="1">
    <nc r="A257" t="inlineStr">
      <is>
        <t>Public Order and Safety</t>
      </is>
    </nc>
    <odxf>
      <font>
        <b val="0"/>
        <sz val="11"/>
        <color theme="1"/>
        <name val="Calibri"/>
        <scheme val="minor"/>
      </font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5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5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5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5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82" sId="2" odxf="1" dxf="1">
    <nc r="F257">
      <f>SUM(B257:E257)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83" sId="2" odxf="1" dxf="1">
    <nc r="A258" t="inlineStr">
      <is>
        <t>Police Services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5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5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5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5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84" sId="2" odxf="1" dxf="1">
    <nc r="F258">
      <f>SUM(B258:E258)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85" sId="2" odxf="1" dxf="1">
    <nc r="A259" t="inlineStr">
      <is>
        <t>Fire Protection Services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5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5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5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5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86" sId="2" odxf="1" dxf="1">
    <nc r="F259">
      <f>SUM(B259:E259)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87" sId="2" odxf="1" dxf="1">
    <nc r="A260" t="inlineStr">
      <is>
        <t>Law Courts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6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6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6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6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88" sId="2" odxf="1" dxf="1">
    <nc r="F260">
      <f>SUM(B260:E260)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89" sId="2" odxf="1" dxf="1">
    <nc r="A261" t="inlineStr">
      <is>
        <t>Prisons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6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6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6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6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90" sId="2" odxf="1" dxf="1">
    <nc r="F261">
      <f>SUM(B261:E261)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91" sId="2" odxf="1" dxf="1">
    <nc r="A262" t="inlineStr">
      <is>
        <t>R&amp;D Public Order and Safety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6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6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6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6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092" sId="2" odxf="1" dxf="1">
    <nc r="F262">
      <f>SUM(B262:E262)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093" sId="2" odxf="1" dxf="1">
    <nc r="A263" t="inlineStr">
      <is>
        <t>Public Order and Safety n.e.c.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</border>
      <protection locked="0"/>
    </ndxf>
  </rcc>
  <rfmt sheetId="2" sqref="B26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fmt sheetId="2" sqref="C26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fmt sheetId="2" sqref="D26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dxf>
  </rfmt>
  <rfmt sheetId="2" sqref="E26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dxf>
  </rfmt>
  <rcc rId="1094" sId="2" odxf="1" dxf="1">
    <nc r="F263">
      <f>SUM(B263:E263)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</border>
    </ndxf>
  </rcc>
  <rcc rId="1095" sId="2" odxf="1" dxf="1">
    <nc r="A264" t="inlineStr">
      <is>
        <t xml:space="preserve">     Sub Total - Public Order and Safety</t>
      </is>
    </nc>
    <odxf>
      <font>
        <b val="0"/>
        <sz val="11"/>
        <color theme="1"/>
        <name val="Calibri"/>
        <scheme val="minor"/>
      </font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096" sId="2" odxf="1" dxf="1">
    <nc r="B264">
      <f>SUM(B258:B263)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1097" sId="2" odxf="1" dxf="1">
    <nc r="C264">
      <f>SUM(C258:C263)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1098" sId="2" odxf="1" dxf="1">
    <nc r="D264">
      <f>SUM(D258:D263)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1099" sId="2" odxf="1" dxf="1">
    <nc r="E264">
      <f>SUM(E258:E263)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100" sId="2" odxf="1" dxf="1">
    <nc r="F264">
      <f>SUM(B264:E264)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2" sqref="A265" start="0" length="0">
    <dxf>
      <font>
        <b/>
        <sz val="11"/>
        <color theme="1"/>
        <name val="Arial Narrow"/>
        <scheme val="none"/>
      </font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B26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C26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D26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6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cc rId="1101" sId="2" odxf="1" dxf="1">
    <nc r="F265">
      <f>SUM(B265:E265)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02" sId="2" odxf="1" dxf="1">
    <nc r="A266" t="inlineStr">
      <is>
        <t>Economic Affairs</t>
      </is>
    </nc>
    <odxf>
      <font>
        <b val="0"/>
        <sz val="11"/>
        <color theme="1"/>
        <name val="Calibri"/>
        <scheme val="minor"/>
      </font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6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6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6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6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103" sId="2" odxf="1" dxf="1">
    <nc r="F266">
      <f>SUM(B266:E266)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04" sId="2" odxf="1" dxf="1">
    <nc r="A267" t="inlineStr">
      <is>
        <t>General Economic and Commercial Affairs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6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6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6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6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105" sId="2" odxf="1" dxf="1">
    <nc r="F267">
      <f>SUM(B267:E267)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06" sId="2" odxf="1" dxf="1">
    <nc r="A268" t="inlineStr">
      <is>
        <t>General Labour Affairs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6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6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6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6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107" sId="2" odxf="1" dxf="1">
    <nc r="F268">
      <f>SUM(B268:E268)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08" sId="2" odxf="1" dxf="1">
    <nc r="A269" t="inlineStr">
      <is>
        <t>Agriculture, Forestry, Fishing &amp; Hunting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6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6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1109" sId="2" odxf="1" dxf="1" numFmtId="34">
    <nc r="D269">
      <v>20000000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fmt sheetId="2" sqref="E26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110" sId="2" odxf="1" dxf="1">
    <nc r="F269">
      <f>SUM(B269:E269)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11" sId="2" odxf="1" dxf="1">
    <nc r="A270" t="inlineStr">
      <is>
        <t>Fuel &amp; Energy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112" sId="2" odxf="1" dxf="1" numFmtId="34">
    <nc r="B270">
      <v>5670299.2300000004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113" sId="2" odxf="1" dxf="1" numFmtId="34">
    <nc r="C270">
      <v>8232226.1100000003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114" sId="2" odxf="1" dxf="1" numFmtId="34">
    <nc r="D270">
      <v>10870560.560000001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1115" sId="2" odxf="1" dxf="1" numFmtId="34">
    <nc r="E270">
      <v>11898456.65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1116" sId="2" odxf="1" dxf="1">
    <nc r="F270">
      <f>SUM(B270:E270)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17" sId="2" odxf="1" dxf="1">
    <nc r="A271" t="inlineStr">
      <is>
        <t>Mining, Manufacturing and Construction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7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7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7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7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118" sId="2" odxf="1" dxf="1">
    <nc r="F271">
      <f>SUM(B271:E271)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19" sId="2" odxf="1" dxf="1">
    <nc r="A272" t="inlineStr">
      <is>
        <t>Transportation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7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7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7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7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cc rId="1120" sId="2" odxf="1" dxf="1">
    <nc r="F272">
      <f>SUM(B272:E272)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21" sId="2" odxf="1" dxf="1">
    <nc r="A273" t="inlineStr">
      <is>
        <t>Communication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7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7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7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7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122" sId="2" odxf="1" dxf="1">
    <nc r="F273">
      <f>SUM(B273:E273)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23" sId="2" odxf="1" dxf="1">
    <nc r="A274" t="inlineStr">
      <is>
        <t>Other Industries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74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74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74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74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124" sId="2" odxf="1" dxf="1">
    <nc r="F274">
      <f>SUM(B274:E274)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25" sId="2" odxf="1" dxf="1">
    <nc r="A275" t="inlineStr">
      <is>
        <t>R&amp;D Economic Affairs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126" sId="2" odxf="1" dxf="1" numFmtId="34">
    <nc r="B275">
      <v>3570000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127" sId="2" odxf="1" dxf="1" numFmtId="34">
    <nc r="C275">
      <v>4560300.2300000004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128" sId="2" odxf="1" dxf="1" numFmtId="34">
    <nc r="D275">
      <v>6780900.4500000002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1129" sId="2" odxf="1" dxf="1" numFmtId="34">
    <nc r="E275">
      <v>6340222.8899999997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1130" sId="2" odxf="1" dxf="1">
    <nc r="F275">
      <f>SUM(B275:E275)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31" sId="2" odxf="1" dxf="1">
    <nc r="A276" t="inlineStr">
      <is>
        <t>Economic Affairs n.e.c.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</border>
      <protection locked="0"/>
    </ndxf>
  </rcc>
  <rfmt sheetId="2" sqref="B27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fmt sheetId="2" sqref="C27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fmt sheetId="2" sqref="D27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dxf>
  </rfmt>
  <rfmt sheetId="2" sqref="E27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dxf>
  </rfmt>
  <rcc rId="1132" sId="2" odxf="1" dxf="1">
    <nc r="F276">
      <f>SUM(B276:E276)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</border>
    </ndxf>
  </rcc>
  <rcc rId="1133" sId="2" odxf="1" dxf="1">
    <nc r="A277" t="inlineStr">
      <is>
        <t xml:space="preserve">     Sub Total - Economic Affairs</t>
      </is>
    </nc>
    <odxf>
      <font>
        <b val="0"/>
        <sz val="11"/>
        <color theme="1"/>
        <name val="Calibri"/>
        <scheme val="minor"/>
      </font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134" sId="2" odxf="1" dxf="1">
    <nc r="B277">
      <f>SUM(B267:B276)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1135" sId="2" odxf="1" dxf="1">
    <nc r="C277">
      <f>SUM(C267:C276)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1136" sId="2" odxf="1" dxf="1">
    <nc r="D277">
      <f>SUM(D267:D276)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1137" sId="2" odxf="1" dxf="1">
    <nc r="E277">
      <f>SUM(E267:E276)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138" sId="2" odxf="1" dxf="1">
    <nc r="F277">
      <f>SUM(B277:E277)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2" sqref="A278" start="0" length="0">
    <dxf>
      <font>
        <b/>
        <sz val="11"/>
        <color theme="1"/>
        <name val="Arial Narrow"/>
        <scheme val="none"/>
      </font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B27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C27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D27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7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139" sId="2" odxf="1" dxf="1">
    <nc r="F278">
      <f>SUM(B278:E278)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40" sId="2" odxf="1" dxf="1">
    <nc r="A279" t="inlineStr">
      <is>
        <t>Environmental Protection</t>
      </is>
    </nc>
    <odxf>
      <font>
        <b val="0"/>
        <sz val="11"/>
        <color theme="1"/>
        <name val="Calibri"/>
        <scheme val="minor"/>
      </font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7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7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7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7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141" sId="2" odxf="1" dxf="1">
    <nc r="F279">
      <f>SUM(B279:E279)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42" sId="2" odxf="1" dxf="1">
    <nc r="A280" t="inlineStr">
      <is>
        <t>Waste Management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80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80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80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80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143" sId="2" odxf="1" dxf="1">
    <nc r="F280">
      <f>SUM(B280:E280)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44" sId="2" odxf="1" dxf="1">
    <nc r="A281" t="inlineStr">
      <is>
        <t>Waste Water Management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8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8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8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8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145" sId="2" odxf="1" dxf="1">
    <nc r="F281">
      <f>SUM(B281:E281)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46" sId="2" odxf="1" dxf="1">
    <nc r="A282" t="inlineStr">
      <is>
        <t>Pollution Abatement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8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8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8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8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147" sId="2" odxf="1" dxf="1">
    <nc r="F282">
      <f>SUM(B282:E282)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48" sId="2" odxf="1" dxf="1">
    <nc r="A283" t="inlineStr">
      <is>
        <t>Protection of Biodiversity &amp; Landscape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8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8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8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8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149" sId="2" odxf="1" dxf="1">
    <nc r="F283">
      <f>SUM(B283:E283)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50" sId="2" odxf="1" dxf="1">
    <nc r="A284" t="inlineStr">
      <is>
        <t>R&amp;D Environmental Protection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8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8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8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8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151" sId="2" odxf="1" dxf="1">
    <nc r="F284">
      <f>SUM(B284:E284)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52" sId="2" odxf="1" dxf="1">
    <nc r="A285" t="inlineStr">
      <is>
        <t>Environmental Protection n.e.c.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</border>
      <protection locked="0"/>
    </ndxf>
  </rcc>
  <rcc rId="1153" sId="2" odxf="1" dxf="1" numFmtId="34">
    <nc r="B285">
      <v>4540000</v>
    </nc>
    <odxf>
      <font>
        <sz val="11"/>
        <color theme="1"/>
        <name val="Calibri"/>
        <scheme val="minor"/>
      </font>
      <numFmt numFmtId="0" formatCode="General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ndxf>
  </rcc>
  <rcc rId="1154" sId="2" odxf="1" dxf="1" numFmtId="34">
    <nc r="C285">
      <v>6600450.5599999996</v>
    </nc>
    <odxf>
      <font>
        <sz val="11"/>
        <color theme="1"/>
        <name val="Calibri"/>
        <scheme val="minor"/>
      </font>
      <numFmt numFmtId="0" formatCode="General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ndxf>
  </rcc>
  <rcc rId="1155" sId="2" odxf="1" dxf="1" numFmtId="34">
    <nc r="D285">
      <v>8790000</v>
    </nc>
    <odxf>
      <font>
        <sz val="11"/>
        <color theme="1"/>
        <name val="Calibri"/>
        <scheme val="minor"/>
      </font>
      <numFmt numFmtId="0" formatCode="General"/>
      <border outline="0">
        <left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ndxf>
  </rcc>
  <rcc rId="1156" sId="2" odxf="1" dxf="1" numFmtId="34">
    <nc r="E285">
      <v>10240900.67</v>
    </nc>
    <odxf>
      <font>
        <sz val="11"/>
        <color theme="1"/>
        <name val="Calibri"/>
        <scheme val="minor"/>
      </font>
      <numFmt numFmtId="0" formatCode="General"/>
      <border outline="0">
        <left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ndxf>
  </rcc>
  <rcc rId="1157" sId="2" odxf="1" dxf="1">
    <nc r="F285">
      <f>SUM(B285:E285)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</border>
    </ndxf>
  </rcc>
  <rcc rId="1158" sId="2" odxf="1" dxf="1">
    <nc r="A286" t="inlineStr">
      <is>
        <t xml:space="preserve">     Sub Total - Environmental Protection</t>
      </is>
    </nc>
    <odxf>
      <font>
        <b val="0"/>
        <sz val="11"/>
        <color theme="1"/>
        <name val="Calibri"/>
        <scheme val="minor"/>
      </font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159" sId="2" odxf="1" dxf="1">
    <nc r="B286">
      <f>SUM(B280:B285)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1160" sId="2" odxf="1" dxf="1">
    <nc r="C286">
      <f>SUM(C280:C285)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1161" sId="2" odxf="1" dxf="1">
    <nc r="D286">
      <f>SUM(D280:D285)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1162" sId="2" odxf="1" dxf="1">
    <nc r="E286">
      <f>SUM(E280:E285)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163" sId="2" odxf="1" dxf="1">
    <nc r="F286">
      <f>SUM(B286:E286)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2" sqref="A287" start="0" length="0">
    <dxf>
      <font>
        <b/>
        <sz val="11"/>
        <color theme="1"/>
        <name val="Arial Narrow"/>
        <scheme val="none"/>
      </font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B28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C28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D28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8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164" sId="2" odxf="1" dxf="1">
    <nc r="F287">
      <f>SUM(B287:E287)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65" sId="2" odxf="1" dxf="1">
    <nc r="A288" t="inlineStr">
      <is>
        <t>Housing and Community Development</t>
      </is>
    </nc>
    <odxf>
      <font>
        <b val="0"/>
        <sz val="11"/>
        <color theme="1"/>
        <name val="Calibri"/>
        <scheme val="minor"/>
      </font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8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8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8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8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166" sId="2" odxf="1" dxf="1">
    <nc r="F288">
      <f>SUM(B288:E288)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67" sId="2" odxf="1" dxf="1">
    <nc r="A289" t="inlineStr">
      <is>
        <t>Housing Development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8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1168" sId="2" odxf="1" dxf="1" numFmtId="34">
    <nc r="C289">
      <v>1651464.66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169" sId="2" odxf="1" dxf="1" numFmtId="34">
    <nc r="D289">
      <v>4600000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1170" sId="2" odxf="1" dxf="1" numFmtId="34">
    <nc r="E289">
      <v>3405670.56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1171" sId="2" odxf="1" dxf="1">
    <nc r="F289">
      <f>SUM(B289:E289)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72" sId="2" odxf="1" dxf="1">
    <nc r="A290" t="inlineStr">
      <is>
        <t>Community Development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9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1173" sId="2" odxf="1" dxf="1" numFmtId="34">
    <nc r="C290">
      <v>2548220.12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174" sId="2" odxf="1" dxf="1" numFmtId="34">
    <nc r="D290">
      <v>4555890.2300000004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1175" sId="2" odxf="1" dxf="1" numFmtId="34">
    <nc r="E290">
      <v>4000000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1176" sId="2" odxf="1" dxf="1">
    <nc r="F290">
      <f>SUM(B290:E290)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77" sId="2" odxf="1" dxf="1">
    <nc r="A291" t="inlineStr">
      <is>
        <t>Water Supply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9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1178" sId="2" odxf="1" dxf="1" numFmtId="34">
    <nc r="C291">
      <v>1300200.3400000001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179" sId="2" odxf="1" dxf="1" numFmtId="34">
    <nc r="D291">
      <v>11900000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1180" sId="2" odxf="1" dxf="1" numFmtId="34">
    <nc r="E291">
      <v>10450455.890000001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1181" sId="2" odxf="1" dxf="1">
    <nc r="F291">
      <f>SUM(B291:E291)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82" sId="2" odxf="1" dxf="1">
    <nc r="A292" t="inlineStr">
      <is>
        <t>Street Lighting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9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9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9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9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183" sId="2" odxf="1" dxf="1">
    <nc r="F292">
      <f>SUM(B292:E292)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84" sId="2" odxf="1" dxf="1">
    <nc r="A293" t="inlineStr">
      <is>
        <t>R&amp;D Housing &amp; Community Amenities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9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9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9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9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185" sId="2" odxf="1" dxf="1">
    <nc r="F293">
      <f>SUM(B293:E293)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86" sId="2" odxf="1" dxf="1">
    <nc r="A294" t="inlineStr">
      <is>
        <t>Housing &amp; Community Amenities n.e.c.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alignment horizontal="left" vertical="top" wrapText="1" readingOrder="0"/>
      <border outline="0">
        <left style="thin">
          <color indexed="64"/>
        </left>
        <top style="thin">
          <color indexed="64"/>
        </top>
      </border>
      <protection locked="0"/>
    </ndxf>
  </rcc>
  <rfmt sheetId="2" sqref="B29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fmt sheetId="2" sqref="C29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fmt sheetId="2" sqref="D29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dxf>
  </rfmt>
  <rfmt sheetId="2" sqref="E29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dxf>
  </rfmt>
  <rcc rId="1187" sId="2" odxf="1" dxf="1">
    <nc r="F294">
      <f>SUM(B294:E294)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</border>
    </ndxf>
  </rcc>
  <rcc rId="1188" sId="2" odxf="1" dxf="1">
    <nc r="A295" t="inlineStr">
      <is>
        <t xml:space="preserve">     Sub Total - Housing and Community Development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189" sId="2" odxf="1" dxf="1">
    <nc r="B295">
      <f>SUM(B289:B294)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190" sId="2" odxf="1" dxf="1">
    <nc r="C295">
      <f>SUM(C289:C294)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191" sId="2" odxf="1" dxf="1">
    <nc r="D295">
      <f>SUM(D289:D294)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192" sId="2" odxf="1" dxf="1">
    <nc r="E295">
      <f>SUM(E289:E294)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193" sId="2" odxf="1" dxf="1">
    <nc r="F295">
      <f>SUM(B295:E295)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2" sqref="A296" start="0" length="0">
    <dxf>
      <font>
        <b/>
        <sz val="11"/>
        <color theme="1"/>
        <name val="Arial Narrow"/>
        <scheme val="none"/>
      </font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B29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C29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D29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9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194" sId="2" odxf="1" dxf="1">
    <nc r="F296">
      <f>SUM(B296:E296)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95" sId="2" odxf="1" dxf="1">
    <nc r="A297" t="inlineStr">
      <is>
        <t xml:space="preserve"> Health</t>
      </is>
    </nc>
    <odxf>
      <font>
        <b val="0"/>
        <sz val="11"/>
        <color theme="1"/>
        <name val="Calibri"/>
        <scheme val="minor"/>
      </font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9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9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9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9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196" sId="2" odxf="1" dxf="1">
    <nc r="F297">
      <f>SUM(B297:E297)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97" sId="2" odxf="1" dxf="1">
    <nc r="A298" t="inlineStr">
      <is>
        <t>Medical Products, Appliances &amp; Equipment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9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9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9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9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198" sId="2" odxf="1" dxf="1">
    <nc r="F298">
      <f>SUM(B298:E298)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199" sId="2" odxf="1" dxf="1">
    <nc r="A299" t="inlineStr">
      <is>
        <t>Outpatient Services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29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29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29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29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cc rId="1200" sId="2" odxf="1" dxf="1">
    <nc r="F299">
      <f>SUM(B299:E299)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01" sId="2" odxf="1" dxf="1">
    <nc r="A300" t="inlineStr">
      <is>
        <t>Hospital Services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30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0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30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0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202" sId="2" odxf="1" dxf="1">
    <nc r="F300">
      <f>SUM(B300:E300)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03" sId="2" odxf="1" dxf="1">
    <nc r="A301" t="inlineStr">
      <is>
        <t>Public Health Services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30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1204" sId="2" odxf="1" dxf="1" numFmtId="34">
    <nc r="C301">
      <v>1340256.98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205" sId="2" odxf="1" dxf="1" numFmtId="34">
    <nc r="D301">
      <v>1789300.56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1206" sId="2" odxf="1" dxf="1" numFmtId="34">
    <nc r="E301">
      <v>2450000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1207" sId="2" odxf="1" dxf="1">
    <nc r="F301">
      <f>SUM(B301:E301)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08" sId="2" odxf="1" dxf="1">
    <nc r="A302" t="inlineStr">
      <is>
        <t>Research &amp; Development Health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30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0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30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0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209" sId="2" odxf="1" dxf="1">
    <nc r="F302">
      <f>SUM(B302:E302)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10" sId="2" odxf="1" dxf="1">
    <nc r="A303" t="inlineStr">
      <is>
        <t>Health n.e.c.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</border>
      <protection locked="0"/>
    </ndxf>
  </rcc>
  <rfmt sheetId="2" sqref="B30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cc rId="1211" sId="2" odxf="1" dxf="1" numFmtId="34">
    <nc r="C303">
      <v>1780000</v>
    </nc>
    <odxf>
      <font>
        <sz val="11"/>
        <color theme="1"/>
        <name val="Calibri"/>
        <scheme val="minor"/>
      </font>
      <numFmt numFmtId="0" formatCode="General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ndxf>
  </rcc>
  <rcc rId="1212" sId="2" odxf="1" dxf="1" numFmtId="34">
    <nc r="D303">
      <v>1100000</v>
    </nc>
    <odxf>
      <font>
        <sz val="11"/>
        <color theme="1"/>
        <name val="Calibri"/>
        <scheme val="minor"/>
      </font>
      <numFmt numFmtId="0" formatCode="General"/>
      <border outline="0">
        <left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ndxf>
  </rcc>
  <rcc rId="1213" sId="2" odxf="1" dxf="1" numFmtId="34">
    <nc r="E303">
      <v>3288900.56</v>
    </nc>
    <odxf>
      <font>
        <sz val="11"/>
        <color theme="1"/>
        <name val="Calibri"/>
        <scheme val="minor"/>
      </font>
      <numFmt numFmtId="0" formatCode="General"/>
      <border outline="0">
        <left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ndxf>
  </rcc>
  <rcc rId="1214" sId="2" odxf="1" dxf="1">
    <nc r="F303">
      <f>SUM(B303:E303)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</border>
    </ndxf>
  </rcc>
  <rcc rId="1215" sId="2" odxf="1" dxf="1">
    <nc r="A304" t="inlineStr">
      <is>
        <t xml:space="preserve">     Sub Total - Health</t>
      </is>
    </nc>
    <odxf>
      <font>
        <b val="0"/>
        <sz val="11"/>
        <color theme="1"/>
        <name val="Calibri"/>
        <scheme val="minor"/>
      </font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216" sId="2" odxf="1" dxf="1">
    <nc r="B304">
      <f>SUM(B298:B303)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217" sId="2" odxf="1" dxf="1">
    <nc r="C304">
      <f>SUM(C298:C303)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218" sId="2" odxf="1" dxf="1">
    <nc r="D304">
      <f>SUM(D298:D303)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219" sId="2" odxf="1" dxf="1">
    <nc r="E304">
      <f>SUM(E298:E303)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220" sId="2" odxf="1" dxf="1">
    <nc r="F304">
      <f>SUM(B304:E304)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2" sqref="A305" start="0" length="0">
    <dxf>
      <font>
        <b/>
        <sz val="11"/>
        <color theme="1"/>
        <name val="Arial Narrow"/>
        <scheme val="none"/>
      </font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B30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C30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D30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0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221" sId="2" odxf="1" dxf="1">
    <nc r="F305">
      <f>SUM(B305:E305)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22" sId="2" odxf="1" dxf="1">
    <nc r="A306" t="inlineStr">
      <is>
        <t>Recreation, Culture and Religion</t>
      </is>
    </nc>
    <odxf>
      <font>
        <b val="0"/>
        <sz val="11"/>
        <color theme="1"/>
        <name val="Calibri"/>
        <scheme val="minor"/>
      </font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30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0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30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0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223" sId="2" odxf="1" dxf="1">
    <nc r="F306">
      <f>SUM(B306:E306)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24" sId="2" odxf="1" dxf="1">
    <nc r="A307" t="inlineStr">
      <is>
        <t>Recreational &amp; Sporting Services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30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0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30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0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225" sId="2" odxf="1" dxf="1">
    <nc r="F307">
      <f>SUM(B307:E307)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26" sId="2" odxf="1" dxf="1">
    <nc r="A308" t="inlineStr">
      <is>
        <t>Cultural Services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30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0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30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0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227" sId="2" odxf="1" dxf="1">
    <nc r="F308">
      <f>SUM(B308:E308)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28" sId="2" odxf="1" dxf="1">
    <nc r="A309" t="inlineStr">
      <is>
        <t>Broadcasting &amp; Publishing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30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0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30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0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229" sId="2" odxf="1" dxf="1">
    <nc r="F309">
      <f>SUM(B309:E309)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30" sId="2" odxf="1" dxf="1">
    <nc r="A310" t="inlineStr">
      <is>
        <t>Religious and Other Community Services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31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1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31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1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231" sId="2" odxf="1" dxf="1">
    <nc r="F310">
      <f>SUM(B310:E310)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32" sId="2" odxf="1" dxf="1">
    <nc r="A311" t="inlineStr">
      <is>
        <t>R&amp;D Recreation, Culture and Religion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31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1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31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1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233" sId="2" odxf="1" dxf="1">
    <nc r="F311">
      <f>SUM(B311:E311)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34" sId="2" odxf="1" dxf="1">
    <nc r="A312" t="inlineStr">
      <is>
        <t>Recreation, Culture and Religion n.e.c.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alignment horizontal="left" vertical="top" wrapText="1" readingOrder="0"/>
      <border outline="0">
        <left style="thin">
          <color indexed="64"/>
        </left>
        <top style="thin">
          <color indexed="64"/>
        </top>
      </border>
      <protection locked="0"/>
    </ndxf>
  </rcc>
  <rfmt sheetId="2" sqref="B31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</border>
      <protection locked="0"/>
    </dxf>
  </rfmt>
  <rfmt sheetId="2" sqref="C31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</border>
      <protection locked="0"/>
    </dxf>
  </rfmt>
  <rfmt sheetId="2" sqref="D31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</border>
      <protection locked="0"/>
    </dxf>
  </rfmt>
  <rfmt sheetId="2" sqref="E31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</border>
      <protection locked="0"/>
    </dxf>
  </rfmt>
  <rcc rId="1235" sId="2" odxf="1" dxf="1">
    <nc r="F312">
      <f>SUM(B312:E312)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</border>
    </ndxf>
  </rcc>
  <rcc rId="1236" sId="2" odxf="1" dxf="1">
    <nc r="A313" t="inlineStr">
      <is>
        <t xml:space="preserve"> Sub Total - Health Recreation, Culture and Religion</t>
      </is>
    </nc>
    <odxf>
      <font>
        <b val="0"/>
        <sz val="11"/>
        <color theme="1"/>
        <name val="Calibri"/>
        <scheme val="minor"/>
      </font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237" sId="2" odxf="1" dxf="1">
    <nc r="B313">
      <f>SUM(B307:B312)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238" sId="2" odxf="1" dxf="1">
    <nc r="C313">
      <f>SUM(C307:C312)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239" sId="2" odxf="1" dxf="1">
    <nc r="D313">
      <f>SUM(D307:D312)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240" sId="2" odxf="1" dxf="1">
    <nc r="E313">
      <f>SUM(E307:E312)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241" sId="2" odxf="1" dxf="1">
    <nc r="F313">
      <f>SUM(B313:E313)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2" sqref="A314" start="0" length="0">
    <dxf>
      <font>
        <b/>
        <sz val="11"/>
        <color theme="1"/>
        <name val="Arial Narrow"/>
        <scheme val="none"/>
      </font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B31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C31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D31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1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242" sId="2" odxf="1" dxf="1">
    <nc r="F314">
      <f>SUM(B314:E314)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43" sId="2" odxf="1" dxf="1">
    <nc r="A315" t="inlineStr">
      <is>
        <t xml:space="preserve"> Education</t>
      </is>
    </nc>
    <odxf>
      <font>
        <b val="0"/>
        <sz val="11"/>
        <color theme="1"/>
        <name val="Calibri"/>
        <scheme val="minor"/>
      </font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31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1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31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1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cc rId="1244" sId="2" odxf="1" dxf="1">
    <nc r="F315">
      <f>SUM(B315:E315)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45" sId="2" odxf="1" dxf="1">
    <nc r="A316" t="inlineStr">
      <is>
        <t>Pre-Primary &amp; Primary Education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31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1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31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1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246" sId="2" odxf="1" dxf="1">
    <nc r="F316">
      <f>SUM(B316:E316)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47" sId="2" odxf="1" dxf="1">
    <nc r="A317" t="inlineStr">
      <is>
        <t>Secondary Education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31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1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31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1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248" sId="2" odxf="1" dxf="1">
    <nc r="F317">
      <f>SUM(B317:E317)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49" sId="2" odxf="1" dxf="1">
    <nc r="A318" t="inlineStr">
      <is>
        <t>Post Secondary Non-Tertiary Education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31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1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31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1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250" sId="2" odxf="1" dxf="1">
    <nc r="F318">
      <f>SUM(B318:E318)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51" sId="2" odxf="1" dxf="1">
    <nc r="A319" t="inlineStr">
      <is>
        <t>Tertiary Education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31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1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31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1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252" sId="2" odxf="1" dxf="1">
    <nc r="F319">
      <f>SUM(B319:E319)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53" sId="2" odxf="1" dxf="1">
    <nc r="A320" t="inlineStr">
      <is>
        <t>Education not definable by level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32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2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32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2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254" sId="2" odxf="1" dxf="1">
    <nc r="F320">
      <f>SUM(B320:E320)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55" sId="2" odxf="1" dxf="1">
    <nc r="A321" t="inlineStr">
      <is>
        <t>Subsidiary Services to Education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32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2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32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2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256" sId="2" odxf="1" dxf="1">
    <nc r="F321">
      <f>SUM(B321:E321)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57" sId="2" odxf="1" dxf="1">
    <nc r="A322" t="inlineStr">
      <is>
        <t>Research &amp; Development Education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32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2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32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2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258" sId="2" odxf="1" dxf="1">
    <nc r="F322">
      <f>SUM(B322:E322)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59" sId="2" odxf="1" dxf="1">
    <nc r="A323" t="inlineStr">
      <is>
        <t>Education n.e.c.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</border>
      <protection locked="0"/>
    </ndxf>
  </rcc>
  <rfmt sheetId="2" sqref="B32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fmt sheetId="2" sqref="C32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fmt sheetId="2" sqref="D32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dxf>
  </rfmt>
  <rfmt sheetId="2" sqref="E32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dxf>
  </rfmt>
  <rcc rId="1260" sId="2" odxf="1" dxf="1">
    <nc r="F323">
      <f>SUM(B323:E323)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</border>
    </ndxf>
  </rcc>
  <rcc rId="1261" sId="2" odxf="1" dxf="1">
    <nc r="A324" t="inlineStr">
      <is>
        <t xml:space="preserve">     Sub Total - Education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262" sId="2" odxf="1" dxf="1">
    <nc r="B324">
      <f>SUM(B316:B323)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1263" sId="2" odxf="1" dxf="1">
    <nc r="C324">
      <f>SUM(C316:C323)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264" sId="2" odxf="1" dxf="1">
    <nc r="D324">
      <f>SUM(D316:D323)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265" sId="2" odxf="1" dxf="1">
    <nc r="E324">
      <f>SUM(E316:E323)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  <border outline="0">
        <lef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alignment vertical="top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266" sId="2" odxf="1" dxf="1">
    <nc r="F324">
      <f>SUM(B324:E324)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2" sqref="A325" start="0" length="0">
    <dxf>
      <font>
        <b/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B32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C32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D32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2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cc rId="1267" sId="2" odxf="1" dxf="1">
    <nc r="F325">
      <f>SUM(B325:E325)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68" sId="2" odxf="1" dxf="1">
    <nc r="A326" t="inlineStr">
      <is>
        <t>Social Protection</t>
      </is>
    </nc>
    <odxf>
      <font>
        <b val="0"/>
        <sz val="11"/>
        <color theme="1"/>
        <name val="Calibri"/>
        <scheme val="minor"/>
      </font>
      <border outline="0">
        <left/>
        <top/>
        <bottom/>
      </border>
      <protection locked="1"/>
    </odxf>
    <ndxf>
      <font>
        <b/>
        <sz val="11"/>
        <color theme="1"/>
        <name val="Arial Narrow"/>
        <scheme val="none"/>
      </font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32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2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32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26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269" sId="2" odxf="1" dxf="1">
    <nc r="F326">
      <f>SUM(B326:E326)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70" sId="2" odxf="1" dxf="1">
    <nc r="A327" t="inlineStr">
      <is>
        <t>Sickness &amp; Disability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32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2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32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27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271" sId="2" odxf="1" dxf="1">
    <nc r="F327">
      <f>SUM(B327:E327)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72" sId="2" odxf="1" dxf="1">
    <nc r="A328" t="inlineStr">
      <is>
        <t>Old Age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32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2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32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28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273" sId="2" odxf="1" dxf="1">
    <nc r="F328">
      <f>SUM(B328:E328)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74" sId="2" odxf="1" dxf="1">
    <nc r="A329" t="inlineStr">
      <is>
        <t>Survivors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32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2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32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29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275" sId="2" odxf="1" dxf="1">
    <nc r="F329">
      <f>SUM(B329:E329)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76" sId="2" odxf="1" dxf="1">
    <nc r="A330" t="inlineStr">
      <is>
        <t>Family &amp; Children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33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3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33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30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277" sId="2" odxf="1" dxf="1">
    <nc r="F330">
      <f>SUM(B330:E330)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78" sId="2" odxf="1" dxf="1">
    <nc r="A331" t="inlineStr">
      <is>
        <t>Unemployment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331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cc rId="1279" sId="2" odxf="1" dxf="1" numFmtId="34">
    <nc r="C331">
      <v>6806980.29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280" sId="2" odxf="1" dxf="1" numFmtId="34">
    <nc r="D331">
      <v>17900890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1281" sId="2" odxf="1" dxf="1" numFmtId="34">
    <nc r="E331">
      <v>25340566.780000001</v>
    </nc>
    <odxf>
      <font>
        <sz val="11"/>
        <color theme="1"/>
        <name val="Calibri"/>
        <scheme val="minor"/>
      </font>
      <numFmt numFmtId="0" formatCode="General"/>
      <border outline="0">
        <left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ndxf>
  </rcc>
  <rcc rId="1282" sId="2" odxf="1" dxf="1">
    <nc r="F331">
      <f>SUM(B331:E331)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83" sId="2" odxf="1" dxf="1">
    <nc r="A332" t="inlineStr">
      <is>
        <t>Housing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33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3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33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3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alignment vertical="top" wrapText="1" readingOrder="0"/>
      <border outline="0">
        <left style="thin">
          <color indexed="64"/>
        </left>
        <bottom style="thin">
          <color indexed="64"/>
        </bottom>
      </border>
      <protection locked="0"/>
    </dxf>
  </rfmt>
  <rcc rId="1284" sId="2" odxf="1" dxf="1">
    <nc r="F332">
      <f>SUM(B332:E332)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85" sId="2" odxf="1" dxf="1">
    <nc r="A333" t="inlineStr">
      <is>
        <t>Social Exclusion n.e.c.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B33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C33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2" sqref="D33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33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286" sId="2" odxf="1" dxf="1">
    <nc r="F333">
      <f>SUM(B333:E333)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87" sId="2" odxf="1" dxf="1">
    <nc r="A334" t="inlineStr">
      <is>
        <t>R&amp;D Social Protection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288" sId="2" odxf="1" dxf="1" numFmtId="34">
    <nc r="B334">
      <v>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289" sId="2" odxf="1" dxf="1" numFmtId="34">
    <nc r="C334">
      <v>0</v>
    </nc>
    <odxf>
      <font>
        <sz val="11"/>
        <color theme="1"/>
        <name val="Calibri"/>
        <scheme val="minor"/>
      </font>
      <numFmt numFmtId="0" formatCode="General"/>
      <border outline="0">
        <left/>
        <top/>
        <bottom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fmt sheetId="2" sqref="D33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fmt sheetId="2" sqref="E33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bottom style="thin">
          <color indexed="64"/>
        </bottom>
      </border>
      <protection locked="0"/>
    </dxf>
  </rfmt>
  <rcc rId="1290" sId="2" odxf="1" dxf="1">
    <nc r="F334">
      <f>SUM(B334:E334)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291" sId="2" odxf="1" dxf="1">
    <nc r="A335" t="inlineStr">
      <is>
        <t>Social Protection n.e.c.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top style="thin">
          <color indexed="64"/>
        </top>
      </border>
      <protection locked="0"/>
    </ndxf>
  </rcc>
  <rfmt sheetId="2" sqref="B33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dxf>
  </rfmt>
  <rcc rId="1292" sId="2" odxf="1" dxf="1" numFmtId="34">
    <nc r="C335">
      <v>6700000</v>
    </nc>
    <odxf>
      <font>
        <sz val="11"/>
        <color theme="1"/>
        <name val="Calibri"/>
        <scheme val="minor"/>
      </font>
      <numFmt numFmtId="0" formatCode="General"/>
      <border outline="0">
        <left/>
        <top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top style="thin">
          <color indexed="64"/>
        </top>
      </border>
      <protection locked="0"/>
    </ndxf>
  </rcc>
  <rcc rId="1293" sId="2" odxf="1" dxf="1" numFmtId="34">
    <nc r="D335">
      <v>4551226.57</v>
    </nc>
    <odxf>
      <font>
        <sz val="11"/>
        <color theme="1"/>
        <name val="Calibri"/>
        <scheme val="minor"/>
      </font>
      <numFmt numFmtId="0" formatCode="General"/>
      <border outline="0">
        <left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ndxf>
  </rcc>
  <rcc rId="1294" sId="2" odxf="1" dxf="1" numFmtId="34">
    <nc r="E335">
      <v>4999999.51</v>
    </nc>
    <odxf>
      <font>
        <sz val="11"/>
        <color theme="1"/>
        <name val="Calibri"/>
        <scheme val="minor"/>
      </font>
      <numFmt numFmtId="0" formatCode="General"/>
      <border outline="0">
        <left/>
      </border>
      <protection locked="1"/>
    </odxf>
    <n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</border>
      <protection locked="0"/>
    </ndxf>
  </rcc>
  <rcc rId="1295" sId="2" odxf="1" dxf="1">
    <nc r="F335">
      <f>SUM(B335:E335)</f>
    </nc>
    <odxf>
      <font>
        <b val="0"/>
        <sz val="11"/>
        <color theme="1"/>
        <name val="Calibri"/>
        <scheme val="minor"/>
      </font>
      <numFmt numFmtId="0" formatCode="General"/>
      <border outline="0">
        <left/>
        <right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left style="thin">
          <color indexed="64"/>
        </left>
        <right style="medium">
          <color indexed="64"/>
        </right>
      </border>
    </ndxf>
  </rcc>
  <rcc rId="1296" sId="2" odxf="1" dxf="1">
    <nc r="A336" t="inlineStr">
      <is>
        <t xml:space="preserve">     Sub Total - Social Protection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  <protection locked="1"/>
    </odxf>
    <ndxf>
      <font>
        <b/>
        <sz val="11"/>
        <color theme="1"/>
        <name val="Arial Narrow"/>
        <scheme val="none"/>
      </font>
      <alignment horizontal="lef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297" sId="2" odxf="1" dxf="1">
    <nc r="B336">
      <f>SUM(B327:B335)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right/>
        <top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right style="medium">
          <color indexed="64"/>
        </right>
        <top style="medium">
          <color indexed="64"/>
        </top>
      </border>
    </ndxf>
  </rcc>
  <rcc rId="1298" sId="2" odxf="1" dxf="1">
    <nc r="C336">
      <f>SUM(C327:C335)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top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top style="medium">
          <color indexed="64"/>
        </top>
      </border>
    </ndxf>
  </rcc>
  <rcc rId="1299" sId="2" odxf="1" dxf="1">
    <nc r="D336">
      <f>SUM(D327:D335)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ndxf>
  </rcc>
  <rcc rId="1300" sId="2" odxf="1" dxf="1">
    <nc r="E336">
      <f>SUM(E327:E335)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top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top style="medium">
          <color indexed="64"/>
        </top>
      </border>
    </ndxf>
  </rcc>
  <rcc rId="1301" sId="2" odxf="1" dxf="1">
    <nc r="F336">
      <f>SUM(B336:E336)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9" tint="0.5999938962981048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ndxf>
  </rcc>
  <rcc rId="1302" sId="2" odxf="1" dxf="1">
    <nc r="A337" t="inlineStr">
      <is>
        <t>Total Capital Expenditure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bottom/>
      </border>
      <protection locked="1"/>
    </odxf>
    <ndxf>
      <font>
        <b/>
        <sz val="11"/>
        <color theme="1"/>
        <name val="Arial Narrow"/>
        <scheme val="none"/>
      </font>
      <fill>
        <patternFill patternType="solid">
          <bgColor theme="4" tint="0.59999389629810485"/>
        </patternFill>
      </fill>
      <alignment horizontal="left" vertical="top" readingOrder="0"/>
      <border outline="0">
        <left style="thin">
          <color indexed="64"/>
        </left>
        <bottom style="medium">
          <color indexed="64"/>
        </bottom>
      </border>
      <protection locked="0"/>
    </ndxf>
  </rcc>
  <rcc rId="1303" sId="2" odxf="1" dxf="1">
    <nc r="B337">
      <f>SUM(B336,B324,B313,B304,B295,B286,B277,B264,B255,B247,)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4" tint="0.5999938962981048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304" sId="2" odxf="1" dxf="1">
    <nc r="C337">
      <f>SUM(C336,C324,C313,C304,C295,C286,C277,C264,C255,C247,)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4" tint="0.59999389629810485"/>
        </patternFill>
      </fill>
      <border outline="0">
        <top style="medium">
          <color indexed="64"/>
        </top>
        <bottom style="medium">
          <color indexed="64"/>
        </bottom>
      </border>
    </ndxf>
  </rcc>
  <rcc rId="1305" sId="2" odxf="1" dxf="1">
    <nc r="D337">
      <f>SUM(D336,D324,D313,D304,D295,D286,D277,D264,D255,D247,)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4" tint="0.5999938962981048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306" sId="2" odxf="1" dxf="1">
    <nc r="E337">
      <f>SUM(E336,E324,E313,E304,E295,E286,E277,E264,E255,E247,)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4" tint="0.59999389629810485"/>
        </patternFill>
      </fill>
      <border outline="0">
        <top style="medium">
          <color indexed="64"/>
        </top>
        <bottom style="medium">
          <color indexed="64"/>
        </bottom>
      </border>
    </ndxf>
  </rcc>
  <rcc rId="1307" sId="2" odxf="1" dxf="1">
    <nc r="F337">
      <f>SUM(B337:E337)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4" tint="0.5999938962981048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308" sId="2" odxf="1" dxf="1">
    <nc r="A338" t="inlineStr">
      <is>
        <t>TOTAL EXPENDITURE (FUNCTIONAL)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border outline="0">
        <left/>
        <bottom/>
      </border>
      <protection locked="1"/>
    </odxf>
    <ndxf>
      <font>
        <b/>
        <sz val="11"/>
        <color theme="1"/>
        <name val="Arial Narrow"/>
        <scheme val="none"/>
      </font>
      <fill>
        <patternFill patternType="solid">
          <bgColor theme="0" tint="-0.249977111117893"/>
        </patternFill>
      </fill>
      <border outline="0">
        <left style="thin">
          <color indexed="64"/>
        </left>
        <bottom style="medium">
          <color indexed="64"/>
        </bottom>
      </border>
      <protection locked="0"/>
    </ndxf>
  </rcc>
  <rcc rId="1309" sId="2" odxf="1" dxf="1">
    <nc r="B338">
      <f>SUM(B230,B337)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  <protection locked="1"/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  <protection locked="0"/>
    </ndxf>
  </rcc>
  <rcc rId="1310" sId="2" odxf="1" dxf="1">
    <nc r="C338">
      <f>SUM(C230,C337)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bottom/>
      </border>
      <protection locked="1"/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bottom style="medium">
          <color indexed="64"/>
        </bottom>
      </border>
      <protection locked="0"/>
    </ndxf>
  </rcc>
  <rcc rId="1311" sId="2" odxf="1" dxf="1">
    <nc r="D338">
      <f>SUM(D230,D337)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  <protection locked="1"/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  <protection locked="0"/>
    </ndxf>
  </rcc>
  <rcc rId="1312" sId="2" odxf="1" dxf="1">
    <nc r="E338">
      <f>SUM(E230,E337)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bottom/>
      </border>
      <protection locked="1"/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bottom style="medium">
          <color indexed="64"/>
        </bottom>
      </border>
      <protection locked="0"/>
    </ndxf>
  </rcc>
  <rcc rId="1313" sId="2" odxf="1" dxf="1">
    <nc r="F338">
      <f>SUM(B338:E338)</f>
    </nc>
    <odxf>
      <font>
        <b val="0"/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1"/>
        <color theme="1"/>
        <name val="Arial Narrow"/>
        <scheme val="none"/>
      </font>
      <numFmt numFmtId="35" formatCode="_(* #,##0.00_);_(* \(#,##0.00\);_(* &quot;-&quot;??_);_(@_)"/>
      <fill>
        <patternFill patternType="solid">
          <bgColor theme="0" tint="-0.249977111117893"/>
        </patternFill>
      </fill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1314" sId="2" odxf="1" dxf="1">
    <nc r="A339" t="inlineStr">
      <is>
        <r>
          <t xml:space="preserve">Do you follow the National chart of accounts in producing your accounts?           </t>
        </r>
        <r>
          <rPr>
            <b/>
            <i/>
            <sz val="8"/>
            <color theme="0"/>
            <rFont val="Arial Narrow"/>
            <family val="2"/>
          </rPr>
          <t xml:space="preserve"> (a)   Yes </t>
        </r>
        <r>
          <rPr>
            <b/>
            <sz val="8"/>
            <color theme="0"/>
            <rFont val="Arial Narrow"/>
            <family val="2"/>
          </rPr>
          <t xml:space="preserve">       </t>
        </r>
        <r>
          <rPr>
            <b/>
            <i/>
            <sz val="8"/>
            <color theme="0"/>
            <rFont val="Arial Narrow"/>
            <family val="2"/>
          </rPr>
          <t xml:space="preserve"> (b)     No </t>
        </r>
        <r>
          <rPr>
            <b/>
            <sz val="8"/>
            <color theme="0"/>
            <rFont val="Arial Narrow"/>
            <family val="2"/>
          </rPr>
          <t xml:space="preserve">       </t>
        </r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top/>
      </border>
      <protection locked="1"/>
    </odxf>
    <ndxf>
      <font>
        <b/>
        <sz val="8"/>
        <color theme="0"/>
        <name val="Arial Narrow"/>
        <scheme val="none"/>
      </font>
      <fill>
        <patternFill patternType="solid">
          <bgColor rgb="FF00B050"/>
        </patternFill>
      </fill>
      <alignment horizontal="left" vertical="top" readingOrder="0"/>
      <border outline="0">
        <left style="medium">
          <color indexed="64"/>
        </left>
        <top style="medium">
          <color indexed="64"/>
        </top>
      </border>
      <protection locked="0"/>
    </ndxf>
  </rcc>
  <rfmt sheetId="2" sqref="B339" start="0" length="0">
    <dxf>
      <font>
        <sz val="8"/>
        <color theme="1"/>
        <name val="Arial Narrow"/>
        <scheme val="none"/>
      </font>
      <fill>
        <patternFill patternType="solid">
          <bgColor rgb="FF00B050"/>
        </patternFill>
      </fill>
      <border outline="0">
        <top style="medium">
          <color indexed="64"/>
        </top>
      </border>
    </dxf>
  </rfmt>
  <rfmt sheetId="2" sqref="C339" start="0" length="0">
    <dxf>
      <font>
        <sz val="8"/>
        <color theme="1"/>
        <name val="Arial Narrow"/>
        <scheme val="none"/>
      </font>
      <fill>
        <patternFill patternType="solid">
          <bgColor rgb="FF00B050"/>
        </patternFill>
      </fill>
      <border outline="0">
        <top style="medium">
          <color indexed="64"/>
        </top>
      </border>
    </dxf>
  </rfmt>
  <rfmt sheetId="2" sqref="D339" start="0" length="0">
    <dxf>
      <font>
        <sz val="8"/>
        <color theme="1"/>
        <name val="Arial Narrow"/>
        <scheme val="none"/>
      </font>
      <fill>
        <patternFill patternType="solid">
          <bgColor rgb="FF00B050"/>
        </patternFill>
      </fill>
      <border outline="0">
        <top style="medium">
          <color indexed="64"/>
        </top>
      </border>
    </dxf>
  </rfmt>
  <rfmt sheetId="2" sqref="E339" start="0" length="0">
    <dxf>
      <font>
        <sz val="8"/>
        <color theme="1"/>
        <name val="Arial Narrow"/>
        <scheme val="none"/>
      </font>
      <fill>
        <patternFill patternType="solid">
          <bgColor rgb="FF00B050"/>
        </patternFill>
      </fill>
      <border outline="0">
        <top style="medium">
          <color indexed="64"/>
        </top>
      </border>
    </dxf>
  </rfmt>
  <rfmt sheetId="2" sqref="F339" start="0" length="0">
    <dxf>
      <font>
        <b/>
        <sz val="8"/>
        <color theme="1"/>
        <name val="Arial Narrow"/>
        <scheme val="none"/>
      </font>
      <fill>
        <patternFill patternType="solid">
          <bgColor rgb="FF00B050"/>
        </patternFill>
      </fill>
      <border outline="0">
        <right style="medium">
          <color indexed="64"/>
        </right>
        <top style="medium">
          <color indexed="64"/>
        </top>
      </border>
    </dxf>
  </rfmt>
  <rcc rId="1315" sId="2" odxf="1" dxf="1">
    <nc r="A340" t="inlineStr">
      <is>
        <r>
          <t xml:space="preserve">Is your accounts produced in Cash or Accrual?           </t>
        </r>
        <r>
          <rPr>
            <b/>
            <i/>
            <sz val="8"/>
            <color theme="0"/>
            <rFont val="Arial Narrow"/>
            <family val="2"/>
          </rPr>
          <t xml:space="preserve"> (a)   Cash</t>
        </r>
        <r>
          <rPr>
            <b/>
            <sz val="8"/>
            <color theme="0"/>
            <rFont val="Arial Narrow"/>
            <family val="2"/>
          </rPr>
          <t xml:space="preserve">       </t>
        </r>
        <r>
          <rPr>
            <b/>
            <i/>
            <sz val="8"/>
            <color theme="0"/>
            <rFont val="Arial Narrow"/>
            <family val="2"/>
          </rPr>
          <t xml:space="preserve"> (b)     Accrual </t>
        </r>
        <r>
          <rPr>
            <b/>
            <sz val="8"/>
            <color theme="0"/>
            <rFont val="Arial Narrow"/>
            <family val="2"/>
          </rPr>
          <t xml:space="preserve">       </t>
        </r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top/>
      </border>
      <protection locked="1"/>
    </odxf>
    <ndxf>
      <font>
        <b/>
        <sz val="8"/>
        <color theme="0"/>
        <name val="Arial Narrow"/>
        <scheme val="none"/>
      </font>
      <fill>
        <patternFill patternType="solid">
          <bgColor rgb="FF00B050"/>
        </patternFill>
      </fill>
      <alignment horizontal="left" vertical="top" readingOrder="0"/>
      <border outline="0">
        <top style="medium">
          <color indexed="64"/>
        </top>
      </border>
      <protection locked="0"/>
    </ndxf>
  </rcc>
  <rfmt sheetId="2" sqref="B340" start="0" length="0">
    <dxf>
      <font>
        <sz val="8"/>
        <color theme="1"/>
        <name val="Arial Narrow"/>
        <scheme val="none"/>
      </font>
      <fill>
        <patternFill patternType="solid">
          <bgColor rgb="FF00B050"/>
        </patternFill>
      </fill>
      <border outline="0">
        <top style="medium">
          <color indexed="64"/>
        </top>
      </border>
    </dxf>
  </rfmt>
  <rfmt sheetId="2" sqref="C340" start="0" length="0">
    <dxf>
      <font>
        <sz val="8"/>
        <color theme="1"/>
        <name val="Arial Narrow"/>
        <scheme val="none"/>
      </font>
      <fill>
        <patternFill patternType="solid">
          <bgColor rgb="FF00B050"/>
        </patternFill>
      </fill>
      <border outline="0">
        <top style="medium">
          <color indexed="64"/>
        </top>
      </border>
    </dxf>
  </rfmt>
  <rfmt sheetId="2" sqref="D340" start="0" length="0">
    <dxf>
      <font>
        <sz val="8"/>
        <color theme="1"/>
        <name val="Arial Narrow"/>
        <scheme val="none"/>
      </font>
      <fill>
        <patternFill patternType="solid">
          <bgColor rgb="FF00B050"/>
        </patternFill>
      </fill>
      <border outline="0">
        <top style="medium">
          <color indexed="64"/>
        </top>
      </border>
    </dxf>
  </rfmt>
  <rfmt sheetId="2" sqref="E340" start="0" length="0">
    <dxf>
      <font>
        <sz val="8"/>
        <color theme="1"/>
        <name val="Arial Narrow"/>
        <scheme val="none"/>
      </font>
      <fill>
        <patternFill patternType="solid">
          <bgColor rgb="FF00B050"/>
        </patternFill>
      </fill>
      <border outline="0">
        <top style="medium">
          <color indexed="64"/>
        </top>
      </border>
    </dxf>
  </rfmt>
  <rfmt sheetId="2" sqref="F340" start="0" length="0">
    <dxf>
      <font>
        <b/>
        <sz val="8"/>
        <color theme="1"/>
        <name val="Arial Narrow"/>
        <scheme val="none"/>
      </font>
      <fill>
        <patternFill patternType="solid">
          <bgColor rgb="FF00B050"/>
        </patternFill>
      </fill>
      <border outline="0">
        <right style="medium">
          <color indexed="64"/>
        </right>
        <top style="medium">
          <color indexed="64"/>
        </top>
      </border>
    </dxf>
  </rfmt>
  <rcc rId="1316" sId="2" odxf="1" dxf="1">
    <nc r="A341" t="inlineStr">
      <is>
        <t>Notes:</t>
      </is>
    </nc>
    <odxf>
      <font>
        <sz val="11"/>
        <color theme="1"/>
        <name val="Calibri"/>
        <scheme val="minor"/>
      </font>
      <protection locked="1"/>
    </odxf>
    <ndxf>
      <font>
        <sz val="8"/>
        <color theme="1"/>
        <name val="Arial Narrow"/>
        <scheme val="none"/>
      </font>
      <protection locked="0"/>
    </ndxf>
  </rcc>
  <rfmt sheetId="2" sqref="B341" start="0" length="0">
    <dxf>
      <font>
        <sz val="8"/>
        <color theme="1"/>
        <name val="Arial Narrow"/>
        <scheme val="none"/>
      </font>
      <numFmt numFmtId="35" formatCode="_(* #,##0.00_);_(* \(#,##0.00\);_(* &quot;-&quot;??_);_(@_)"/>
      <protection locked="0"/>
    </dxf>
  </rfmt>
  <rfmt sheetId="2" sqref="C341" start="0" length="0">
    <dxf>
      <font>
        <sz val="8"/>
        <color theme="1"/>
        <name val="Arial Narrow"/>
        <scheme val="none"/>
      </font>
      <numFmt numFmtId="35" formatCode="_(* #,##0.00_);_(* \(#,##0.00\);_(* &quot;-&quot;??_);_(@_)"/>
      <protection locked="0"/>
    </dxf>
  </rfmt>
  <rfmt sheetId="2" sqref="D341" start="0" length="0">
    <dxf>
      <font>
        <sz val="8"/>
        <color theme="1"/>
        <name val="Arial Narrow"/>
        <scheme val="none"/>
      </font>
      <numFmt numFmtId="35" formatCode="_(* #,##0.00_);_(* \(#,##0.00\);_(* &quot;-&quot;??_);_(@_)"/>
      <protection locked="0"/>
    </dxf>
  </rfmt>
  <rfmt sheetId="2" sqref="E341" start="0" length="0">
    <dxf>
      <font>
        <sz val="8"/>
        <color theme="1"/>
        <name val="Arial Narrow"/>
        <scheme val="none"/>
      </font>
      <numFmt numFmtId="35" formatCode="_(* #,##0.00_);_(* \(#,##0.00\);_(* &quot;-&quot;??_);_(@_)"/>
      <protection locked="0"/>
    </dxf>
  </rfmt>
  <rfmt sheetId="2" sqref="F341" start="0" length="0">
    <dxf>
      <font>
        <b/>
        <sz val="8"/>
        <color theme="1"/>
        <name val="Arial Narrow"/>
        <scheme val="none"/>
      </font>
      <numFmt numFmtId="35" formatCode="_(* #,##0.00_);_(* \(#,##0.00\);_(* &quot;-&quot;??_);_(@_)"/>
      <border outline="0">
        <right style="medium">
          <color indexed="64"/>
        </right>
      </border>
      <protection locked="0"/>
    </dxf>
  </rfmt>
  <rcc rId="1317" sId="2" odxf="1" dxf="1">
    <nc r="A342" t="inlineStr">
      <is>
        <t>1 - Classification by Function is as indicated at pages 71- 80 of the National Chart of Accounts</t>
      </is>
    </nc>
    <odxf>
      <font>
        <sz val="11"/>
        <color theme="1"/>
        <name val="Calibri"/>
        <scheme val="minor"/>
      </font>
      <protection locked="1"/>
    </odxf>
    <ndxf>
      <font>
        <sz val="8"/>
        <color theme="1"/>
        <name val="Arial Narrow"/>
        <scheme val="none"/>
      </font>
      <protection locked="0"/>
    </ndxf>
  </rcc>
  <rfmt sheetId="2" sqref="B342" start="0" length="0">
    <dxf>
      <font>
        <sz val="8"/>
        <color theme="1"/>
        <name val="Arial Narrow"/>
        <scheme val="none"/>
      </font>
      <numFmt numFmtId="35" formatCode="_(* #,##0.00_);_(* \(#,##0.00\);_(* &quot;-&quot;??_);_(@_)"/>
      <protection locked="0"/>
    </dxf>
  </rfmt>
  <rfmt sheetId="2" sqref="C342" start="0" length="0">
    <dxf>
      <font>
        <sz val="8"/>
        <color theme="1"/>
        <name val="Arial Narrow"/>
        <scheme val="none"/>
      </font>
      <numFmt numFmtId="35" formatCode="_(* #,##0.00_);_(* \(#,##0.00\);_(* &quot;-&quot;??_);_(@_)"/>
      <protection locked="0"/>
    </dxf>
  </rfmt>
  <rfmt sheetId="2" sqref="D342" start="0" length="0">
    <dxf>
      <font>
        <sz val="8"/>
        <color theme="1"/>
        <name val="Arial Narrow"/>
        <scheme val="none"/>
      </font>
      <numFmt numFmtId="35" formatCode="_(* #,##0.00_);_(* \(#,##0.00\);_(* &quot;-&quot;??_);_(@_)"/>
      <protection locked="0"/>
    </dxf>
  </rfmt>
  <rfmt sheetId="2" sqref="E342" start="0" length="0">
    <dxf>
      <font>
        <sz val="8"/>
        <color theme="1"/>
        <name val="Arial Narrow"/>
        <scheme val="none"/>
      </font>
      <numFmt numFmtId="35" formatCode="_(* #,##0.00_);_(* \(#,##0.00\);_(* &quot;-&quot;??_);_(@_)"/>
      <protection locked="0"/>
    </dxf>
  </rfmt>
  <rfmt sheetId="2" sqref="F342" start="0" length="0">
    <dxf>
      <font>
        <b/>
        <sz val="8"/>
        <color theme="1"/>
        <name val="Arial Narrow"/>
        <scheme val="none"/>
      </font>
      <numFmt numFmtId="35" formatCode="_(* #,##0.00_);_(* \(#,##0.00\);_(* &quot;-&quot;??_);_(@_)"/>
      <border outline="0">
        <right style="medium">
          <color indexed="64"/>
        </right>
      </border>
      <protection locked="0"/>
    </dxf>
  </rfmt>
  <rcc rId="1318" sId="2" odxf="1" dxf="1">
    <nc r="A343" t="inlineStr">
      <is>
        <t>2 - Classification by Programme is as indicated at page 81-93 of the National Chart of Accounts with Sure-P included as Programme 22</t>
      </is>
    </nc>
    <odxf>
      <font>
        <sz val="11"/>
        <color theme="1"/>
        <name val="Calibri"/>
        <scheme val="minor"/>
      </font>
      <protection locked="1"/>
    </odxf>
    <ndxf>
      <font>
        <sz val="8"/>
        <color theme="1"/>
        <name val="Arial Narrow"/>
        <scheme val="none"/>
      </font>
      <protection locked="0"/>
    </ndxf>
  </rcc>
  <rfmt sheetId="2" sqref="B343" start="0" length="0">
    <dxf>
      <font>
        <sz val="8"/>
        <color theme="1"/>
        <name val="Arial Narrow"/>
        <scheme val="none"/>
      </font>
      <numFmt numFmtId="35" formatCode="_(* #,##0.00_);_(* \(#,##0.00\);_(* &quot;-&quot;??_);_(@_)"/>
      <protection locked="0"/>
    </dxf>
  </rfmt>
  <rfmt sheetId="2" sqref="C343" start="0" length="0">
    <dxf>
      <font>
        <sz val="8"/>
        <color theme="1"/>
        <name val="Arial Narrow"/>
        <scheme val="none"/>
      </font>
      <numFmt numFmtId="35" formatCode="_(* #,##0.00_);_(* \(#,##0.00\);_(* &quot;-&quot;??_);_(@_)"/>
      <protection locked="0"/>
    </dxf>
  </rfmt>
  <rfmt sheetId="2" sqref="D343" start="0" length="0">
    <dxf>
      <font>
        <sz val="8"/>
        <color theme="1"/>
        <name val="Arial Narrow"/>
        <scheme val="none"/>
      </font>
      <numFmt numFmtId="35" formatCode="_(* #,##0.00_);_(* \(#,##0.00\);_(* &quot;-&quot;??_);_(@_)"/>
      <protection locked="0"/>
    </dxf>
  </rfmt>
  <rfmt sheetId="2" sqref="E343" start="0" length="0">
    <dxf>
      <font>
        <sz val="8"/>
        <color theme="1"/>
        <name val="Arial Narrow"/>
        <scheme val="none"/>
      </font>
      <numFmt numFmtId="35" formatCode="_(* #,##0.00_);_(* \(#,##0.00\);_(* &quot;-&quot;??_);_(@_)"/>
      <protection locked="0"/>
    </dxf>
  </rfmt>
  <rfmt sheetId="2" sqref="F343" start="0" length="0">
    <dxf>
      <font>
        <b/>
        <sz val="8"/>
        <color theme="1"/>
        <name val="Arial Narrow"/>
        <scheme val="none"/>
      </font>
      <numFmt numFmtId="35" formatCode="_(* #,##0.00_);_(* \(#,##0.00\);_(* &quot;-&quot;??_);_(@_)"/>
      <border outline="0">
        <right style="medium">
          <color indexed="64"/>
        </right>
      </border>
      <protection locked="0"/>
    </dxf>
  </rfmt>
  <rfmt sheetId="2" sqref="A344" start="0" length="0">
    <dxf>
      <font>
        <sz val="11"/>
        <color theme="1"/>
        <name val="Arial Narrow"/>
        <scheme val="none"/>
      </font>
      <protection locked="0"/>
    </dxf>
  </rfmt>
  <rfmt sheetId="2" sqref="B34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protection locked="0"/>
    </dxf>
  </rfmt>
  <rfmt sheetId="2" sqref="C34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protection locked="0"/>
    </dxf>
  </rfmt>
  <rfmt sheetId="2" sqref="D34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protection locked="0"/>
    </dxf>
  </rfmt>
  <rfmt sheetId="2" sqref="E344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protection locked="0"/>
    </dxf>
  </rfmt>
  <rfmt sheetId="2" sqref="F344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right style="medium">
          <color indexed="64"/>
        </right>
      </border>
      <protection locked="0"/>
    </dxf>
  </rfmt>
  <rcc rId="1319" sId="2" odxf="1" dxf="1">
    <nc r="A345" t="inlineStr">
      <is>
        <t>Contact Person:</t>
      </is>
    </nc>
    <odxf>
      <font>
        <sz val="11"/>
        <color theme="1"/>
        <name val="Calibri"/>
        <scheme val="minor"/>
      </font>
      <protection locked="1"/>
    </odxf>
    <ndxf>
      <font>
        <sz val="11"/>
        <color indexed="8"/>
        <name val="Arial Narrow"/>
        <scheme val="none"/>
      </font>
      <protection locked="0"/>
    </ndxf>
  </rcc>
  <rfmt sheetId="2" s="1" sqref="B34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protection locked="0"/>
    </dxf>
  </rfmt>
  <rfmt sheetId="2" s="1" sqref="C34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protection locked="0"/>
    </dxf>
  </rfmt>
  <rfmt sheetId="2" s="1" sqref="D34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protection locked="0"/>
    </dxf>
  </rfmt>
  <rfmt sheetId="2" s="1" sqref="E345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protection locked="0"/>
    </dxf>
  </rfmt>
  <rfmt sheetId="2" s="1" sqref="F345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right style="medium">
          <color indexed="64"/>
        </right>
      </border>
      <protection locked="0"/>
    </dxf>
  </rfmt>
  <rfmt sheetId="2" sqref="A346" start="0" length="0">
    <dxf>
      <font>
        <sz val="11"/>
        <color indexed="8"/>
        <name val="Arial Narrow"/>
        <scheme val="none"/>
      </font>
      <protection locked="0"/>
    </dxf>
  </rfmt>
  <rfmt sheetId="2" s="1" sqref="B346" start="0" length="0">
    <dxf>
      <font>
        <b/>
        <sz val="10"/>
        <color theme="1"/>
        <name val="Aharoni"/>
        <scheme val="none"/>
      </font>
      <numFmt numFmtId="35" formatCode="_(* #,##0.00_);_(* \(#,##0.00\);_(* &quot;-&quot;??_);_(@_)"/>
      <border outline="0">
        <right style="medium">
          <color indexed="64"/>
        </right>
      </border>
      <protection locked="0"/>
    </dxf>
  </rfmt>
  <rfmt sheetId="2" s="1" sqref="C346" start="0" length="0">
    <dxf>
      <font>
        <b/>
        <sz val="10"/>
        <color theme="1"/>
        <name val="Aharoni"/>
        <scheme val="none"/>
      </font>
      <numFmt numFmtId="35" formatCode="_(* #,##0.00_);_(* \(#,##0.00\);_(* &quot;-&quot;??_);_(@_)"/>
      <protection locked="0"/>
    </dxf>
  </rfmt>
  <rfmt sheetId="2" s="1" sqref="D346" start="0" length="0">
    <dxf>
      <font>
        <b/>
        <sz val="10"/>
        <color theme="1"/>
        <name val="Aharoni"/>
        <scheme val="none"/>
      </font>
      <numFmt numFmtId="35" formatCode="_(* #,##0.00_);_(* \(#,##0.00\);_(* &quot;-&quot;??_);_(@_)"/>
      <protection locked="0"/>
    </dxf>
  </rfmt>
  <rfmt sheetId="2" s="1" sqref="E346" start="0" length="0">
    <dxf>
      <font>
        <b/>
        <sz val="10"/>
        <color theme="1"/>
        <name val="Aharoni"/>
        <scheme val="none"/>
      </font>
      <numFmt numFmtId="35" formatCode="_(* #,##0.00_);_(* \(#,##0.00\);_(* &quot;-&quot;??_);_(@_)"/>
      <protection locked="0"/>
    </dxf>
  </rfmt>
  <rfmt sheetId="2" s="1" sqref="F346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right style="medium">
          <color indexed="64"/>
        </right>
      </border>
      <protection locked="0"/>
    </dxf>
  </rfmt>
  <rfmt sheetId="2" sqref="A347" start="0" length="0">
    <dxf>
      <font>
        <b/>
        <sz val="11"/>
        <color indexed="8"/>
        <name val="Arial Narrow"/>
        <scheme val="none"/>
      </font>
      <protection locked="0"/>
    </dxf>
  </rfmt>
  <rfmt sheetId="2" s="1" sqref="B347" start="0" length="0">
    <dxf>
      <font>
        <b/>
        <sz val="10"/>
        <color theme="1"/>
        <name val="Aharoni"/>
        <scheme val="none"/>
      </font>
      <numFmt numFmtId="35" formatCode="_(* #,##0.00_);_(* \(#,##0.00\);_(* &quot;-&quot;??_);_(@_)"/>
      <border outline="0">
        <right style="medium">
          <color indexed="64"/>
        </right>
      </border>
      <protection locked="0"/>
    </dxf>
  </rfmt>
  <rfmt sheetId="2" s="1" sqref="C347" start="0" length="0">
    <dxf>
      <font>
        <b/>
        <sz val="10"/>
        <color indexed="8"/>
        <name val="Aharoni"/>
        <scheme val="none"/>
      </font>
      <numFmt numFmtId="35" formatCode="_(* #,##0.00_);_(* \(#,##0.00\);_(* &quot;-&quot;??_);_(@_)"/>
      <protection locked="0"/>
    </dxf>
  </rfmt>
  <rfmt sheetId="2" s="1" sqref="D347" start="0" length="0">
    <dxf>
      <font>
        <b/>
        <sz val="10"/>
        <color indexed="8"/>
        <name val="Aharoni"/>
        <scheme val="none"/>
      </font>
      <numFmt numFmtId="35" formatCode="_(* #,##0.00_);_(* \(#,##0.00\);_(* &quot;-&quot;??_);_(@_)"/>
      <protection locked="0"/>
    </dxf>
  </rfmt>
  <rfmt sheetId="2" s="1" sqref="E347" start="0" length="0">
    <dxf>
      <font>
        <b/>
        <sz val="10"/>
        <color indexed="8"/>
        <name val="Aharoni"/>
        <scheme val="none"/>
      </font>
      <numFmt numFmtId="35" formatCode="_(* #,##0.00_);_(* \(#,##0.00\);_(* &quot;-&quot;??_);_(@_)"/>
      <protection locked="0"/>
    </dxf>
  </rfmt>
  <rfmt sheetId="2" s="1" sqref="F347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right style="medium">
          <color indexed="64"/>
        </right>
      </border>
      <protection locked="0"/>
    </dxf>
  </rfmt>
  <rfmt sheetId="2" sqref="A348" start="0" length="0">
    <dxf>
      <font>
        <b/>
        <sz val="11"/>
        <color indexed="8"/>
        <name val="Arial Narrow"/>
        <scheme val="none"/>
      </font>
      <protection locked="0"/>
    </dxf>
  </rfmt>
  <rfmt sheetId="2" s="1" sqref="B348" start="0" length="0">
    <dxf>
      <font>
        <b/>
        <sz val="10"/>
        <color theme="1"/>
        <name val="Aharoni"/>
        <scheme val="none"/>
      </font>
      <numFmt numFmtId="35" formatCode="_(* #,##0.00_);_(* \(#,##0.00\);_(* &quot;-&quot;??_);_(@_)"/>
      <border outline="0">
        <right style="medium">
          <color indexed="64"/>
        </right>
      </border>
      <protection locked="0"/>
    </dxf>
  </rfmt>
  <rfmt sheetId="2" s="1" sqref="C348" start="0" length="0">
    <dxf>
      <font>
        <b/>
        <sz val="10"/>
        <color indexed="8"/>
        <name val="Aharoni"/>
        <scheme val="none"/>
      </font>
      <numFmt numFmtId="35" formatCode="_(* #,##0.00_);_(* \(#,##0.00\);_(* &quot;-&quot;??_);_(@_)"/>
      <protection locked="0"/>
    </dxf>
  </rfmt>
  <rfmt sheetId="2" s="1" sqref="D348" start="0" length="0">
    <dxf>
      <font>
        <b/>
        <sz val="10"/>
        <color indexed="8"/>
        <name val="Aharoni"/>
        <scheme val="none"/>
      </font>
      <numFmt numFmtId="35" formatCode="_(* #,##0.00_);_(* \(#,##0.00\);_(* &quot;-&quot;??_);_(@_)"/>
      <protection locked="0"/>
    </dxf>
  </rfmt>
  <rfmt sheetId="2" s="1" sqref="E348" start="0" length="0">
    <dxf>
      <font>
        <b/>
        <sz val="10"/>
        <color indexed="8"/>
        <name val="Aharoni"/>
        <scheme val="none"/>
      </font>
      <numFmt numFmtId="35" formatCode="_(* #,##0.00_);_(* \(#,##0.00\);_(* &quot;-&quot;??_);_(@_)"/>
      <protection locked="0"/>
    </dxf>
  </rfmt>
  <rfmt sheetId="2" s="1" sqref="F348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right style="medium">
          <color indexed="64"/>
        </right>
      </border>
      <protection locked="0"/>
    </dxf>
  </rfmt>
  <rfmt sheetId="2" sqref="A349" start="0" length="0">
    <dxf>
      <font>
        <b/>
        <sz val="11"/>
        <color indexed="8"/>
        <name val="Arial Narrow"/>
        <scheme val="none"/>
      </font>
      <protection locked="0"/>
    </dxf>
  </rfmt>
  <rfmt sheetId="2" s="1" sqref="B349" start="0" length="0">
    <dxf>
      <font>
        <sz val="11"/>
        <color indexed="8"/>
        <name val="Arial Narrow"/>
        <scheme val="none"/>
      </font>
      <numFmt numFmtId="35" formatCode="_(* #,##0.00_);_(* \(#,##0.00\);_(* &quot;-&quot;??_);_(@_)"/>
      <protection locked="0"/>
    </dxf>
  </rfmt>
  <rfmt sheetId="2" s="1" sqref="C349" start="0" length="0">
    <dxf>
      <font>
        <sz val="11"/>
        <color indexed="8"/>
        <name val="Arial Narrow"/>
        <scheme val="none"/>
      </font>
      <numFmt numFmtId="35" formatCode="_(* #,##0.00_);_(* \(#,##0.00\);_(* &quot;-&quot;??_);_(@_)"/>
      <protection locked="0"/>
    </dxf>
  </rfmt>
  <rfmt sheetId="2" s="1" sqref="D349" start="0" length="0">
    <dxf>
      <font>
        <sz val="11"/>
        <color indexed="8"/>
        <name val="Arial Narrow"/>
        <scheme val="none"/>
      </font>
      <numFmt numFmtId="35" formatCode="_(* #,##0.00_);_(* \(#,##0.00\);_(* &quot;-&quot;??_);_(@_)"/>
      <protection locked="0"/>
    </dxf>
  </rfmt>
  <rfmt sheetId="2" s="1" sqref="E349" start="0" length="0">
    <dxf>
      <font>
        <sz val="11"/>
        <color indexed="8"/>
        <name val="Arial Narrow"/>
        <scheme val="none"/>
      </font>
      <numFmt numFmtId="35" formatCode="_(* #,##0.00_);_(* \(#,##0.00\);_(* &quot;-&quot;??_);_(@_)"/>
      <protection locked="0"/>
    </dxf>
  </rfmt>
  <rfmt sheetId="2" s="1" sqref="F349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right style="medium">
          <color indexed="64"/>
        </right>
      </border>
      <protection locked="0"/>
    </dxf>
  </rfmt>
  <rfmt sheetId="2" sqref="A350" start="0" length="0">
    <dxf>
      <font>
        <b/>
        <sz val="11"/>
        <color indexed="8"/>
        <name val="Arial Narrow"/>
        <scheme val="none"/>
      </font>
      <protection locked="0"/>
    </dxf>
  </rfmt>
  <rfmt sheetId="2" s="1" sqref="B350" start="0" length="0">
    <dxf>
      <font>
        <sz val="11"/>
        <color indexed="8"/>
        <name val="Arial Narrow"/>
        <scheme val="none"/>
      </font>
      <numFmt numFmtId="35" formatCode="_(* #,##0.00_);_(* \(#,##0.00\);_(* &quot;-&quot;??_);_(@_)"/>
      <protection locked="0"/>
    </dxf>
  </rfmt>
  <rfmt sheetId="2" s="1" sqref="C350" start="0" length="0">
    <dxf>
      <font>
        <sz val="11"/>
        <color indexed="8"/>
        <name val="Arial Narrow"/>
        <scheme val="none"/>
      </font>
      <numFmt numFmtId="35" formatCode="_(* #,##0.00_);_(* \(#,##0.00\);_(* &quot;-&quot;??_);_(@_)"/>
      <protection locked="0"/>
    </dxf>
  </rfmt>
  <rfmt sheetId="2" s="1" sqref="D350" start="0" length="0">
    <dxf>
      <font>
        <sz val="11"/>
        <color indexed="8"/>
        <name val="Arial Narrow"/>
        <scheme val="none"/>
      </font>
      <numFmt numFmtId="35" formatCode="_(* #,##0.00_);_(* \(#,##0.00\);_(* &quot;-&quot;??_);_(@_)"/>
      <protection locked="0"/>
    </dxf>
  </rfmt>
  <rfmt sheetId="2" s="1" sqref="E350" start="0" length="0">
    <dxf>
      <font>
        <sz val="11"/>
        <color indexed="8"/>
        <name val="Arial Narrow"/>
        <scheme val="none"/>
      </font>
      <numFmt numFmtId="35" formatCode="_(* #,##0.00_);_(* \(#,##0.00\);_(* &quot;-&quot;??_);_(@_)"/>
      <protection locked="0"/>
    </dxf>
  </rfmt>
  <rfmt sheetId="2" s="1" sqref="F350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right style="medium">
          <color indexed="64"/>
        </right>
      </border>
      <protection locked="0"/>
    </dxf>
  </rfmt>
  <rfmt sheetId="2" sqref="A351" start="0" length="0">
    <dxf>
      <font>
        <b/>
        <sz val="11"/>
        <color indexed="8"/>
        <name val="Arial Narrow"/>
        <scheme val="none"/>
      </font>
      <protection locked="0"/>
    </dxf>
  </rfmt>
  <rfmt sheetId="2" s="1" sqref="B351" start="0" length="0">
    <dxf>
      <font>
        <sz val="11"/>
        <color indexed="8"/>
        <name val="Arial Narrow"/>
        <scheme val="none"/>
      </font>
      <numFmt numFmtId="35" formatCode="_(* #,##0.00_);_(* \(#,##0.00\);_(* &quot;-&quot;??_);_(@_)"/>
      <protection locked="0"/>
    </dxf>
  </rfmt>
  <rfmt sheetId="2" s="1" sqref="C351" start="0" length="0">
    <dxf>
      <font>
        <sz val="11"/>
        <color indexed="8"/>
        <name val="Arial Narrow"/>
        <scheme val="none"/>
      </font>
      <numFmt numFmtId="35" formatCode="_(* #,##0.00_);_(* \(#,##0.00\);_(* &quot;-&quot;??_);_(@_)"/>
      <protection locked="0"/>
    </dxf>
  </rfmt>
  <rfmt sheetId="2" s="1" sqref="D351" start="0" length="0">
    <dxf>
      <font>
        <sz val="11"/>
        <color indexed="8"/>
        <name val="Arial Narrow"/>
        <scheme val="none"/>
      </font>
      <numFmt numFmtId="35" formatCode="_(* #,##0.00_);_(* \(#,##0.00\);_(* &quot;-&quot;??_);_(@_)"/>
      <protection locked="0"/>
    </dxf>
  </rfmt>
  <rfmt sheetId="2" s="1" sqref="E351" start="0" length="0">
    <dxf>
      <font>
        <sz val="11"/>
        <color indexed="8"/>
        <name val="Arial Narrow"/>
        <scheme val="none"/>
      </font>
      <numFmt numFmtId="35" formatCode="_(* #,##0.00_);_(* \(#,##0.00\);_(* &quot;-&quot;??_);_(@_)"/>
      <protection locked="0"/>
    </dxf>
  </rfmt>
  <rfmt sheetId="2" s="1" sqref="F351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right style="medium">
          <color indexed="64"/>
        </right>
      </border>
      <protection locked="0"/>
    </dxf>
  </rfmt>
  <rfmt sheetId="2" sqref="A352" start="0" length="0">
    <dxf>
      <font>
        <b/>
        <sz val="11"/>
        <color indexed="8"/>
        <name val="Arial Narrow"/>
        <scheme val="none"/>
      </font>
      <border outline="0">
        <bottom style="medium">
          <color indexed="64"/>
        </bottom>
      </border>
      <protection locked="0"/>
    </dxf>
  </rfmt>
  <rfmt sheetId="2" sqref="B35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bottom style="medium">
          <color indexed="64"/>
        </bottom>
      </border>
      <protection locked="0"/>
    </dxf>
  </rfmt>
  <rfmt sheetId="2" sqref="C35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bottom style="medium">
          <color indexed="64"/>
        </bottom>
      </border>
      <protection locked="0"/>
    </dxf>
  </rfmt>
  <rfmt sheetId="2" sqref="D35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bottom style="medium">
          <color indexed="64"/>
        </bottom>
      </border>
      <protection locked="0"/>
    </dxf>
  </rfmt>
  <rfmt sheetId="2" sqref="E352" start="0" length="0">
    <dxf>
      <font>
        <sz val="11"/>
        <color theme="1"/>
        <name val="Arial Narrow"/>
        <scheme val="none"/>
      </font>
      <numFmt numFmtId="35" formatCode="_(* #,##0.00_);_(* \(#,##0.00\);_(* &quot;-&quot;??_);_(@_)"/>
      <border outline="0">
        <bottom style="medium">
          <color indexed="64"/>
        </bottom>
      </border>
      <protection locked="0"/>
    </dxf>
  </rfmt>
  <rfmt sheetId="2" sqref="F352" start="0" length="0">
    <dxf>
      <font>
        <b/>
        <sz val="11"/>
        <color theme="1"/>
        <name val="Arial Narrow"/>
        <scheme val="none"/>
      </font>
      <numFmt numFmtId="35" formatCode="_(* #,##0.00_);_(* \(#,##0.00\);_(* &quot;-&quot;??_);_(@_)"/>
      <border outline="0">
        <right style="medium">
          <color indexed="64"/>
        </right>
        <bottom style="medium">
          <color indexed="64"/>
        </bottom>
      </border>
      <protection locked="0"/>
    </dxf>
  </rfmt>
  <rfmt sheetId="2" sqref="A1:A1048576" start="0" length="0">
    <dxf>
      <font>
        <sz val="11"/>
        <color theme="1"/>
        <name val="Arial"/>
        <scheme val="none"/>
      </font>
      <protection locked="0"/>
    </dxf>
  </rfmt>
  <rfmt sheetId="2" sqref="B1:B1048576" start="0" length="0">
    <dxf>
      <font>
        <sz val="11"/>
        <color theme="1"/>
        <name val="Arial"/>
        <scheme val="none"/>
      </font>
      <numFmt numFmtId="35" formatCode="_(* #,##0.00_);_(* \(#,##0.00\);_(* &quot;-&quot;??_);_(@_)"/>
      <protection locked="0"/>
    </dxf>
  </rfmt>
  <rfmt sheetId="2" sqref="C1:C1048576" start="0" length="0">
    <dxf>
      <font>
        <sz val="11"/>
        <color theme="1"/>
        <name val="Arial"/>
        <scheme val="none"/>
      </font>
      <numFmt numFmtId="35" formatCode="_(* #,##0.00_);_(* \(#,##0.00\);_(* &quot;-&quot;??_);_(@_)"/>
      <protection locked="0"/>
    </dxf>
  </rfmt>
  <rfmt sheetId="2" sqref="D1:D1048576" start="0" length="0">
    <dxf>
      <font>
        <sz val="11"/>
        <color theme="1"/>
        <name val="Arial"/>
        <scheme val="none"/>
      </font>
      <numFmt numFmtId="35" formatCode="_(* #,##0.00_);_(* \(#,##0.00\);_(* &quot;-&quot;??_);_(@_)"/>
      <protection locked="0"/>
    </dxf>
  </rfmt>
  <rfmt sheetId="2" sqref="E1:E1048576" start="0" length="0">
    <dxf>
      <font>
        <sz val="11"/>
        <color theme="1"/>
        <name val="Arial"/>
        <scheme val="none"/>
      </font>
      <numFmt numFmtId="35" formatCode="_(* #,##0.00_);_(* \(#,##0.00\);_(* &quot;-&quot;??_);_(@_)"/>
      <protection locked="0"/>
    </dxf>
  </rfmt>
  <rfmt sheetId="2" sqref="F1:F1048576" start="0" length="0">
    <dxf>
      <font>
        <b/>
        <sz val="11"/>
        <color theme="1"/>
        <name val="Arial"/>
        <scheme val="none"/>
      </font>
      <numFmt numFmtId="35" formatCode="_(* #,##0.00_);_(* \(#,##0.00\);_(* &quot;-&quot;??_);_(@_)"/>
      <protection locked="0"/>
    </dxf>
  </rfmt>
  <rcc rId="1320" sId="2">
    <nc r="A2" t="inlineStr">
      <is>
        <t xml:space="preserve">Local Government:     BUNKURE        KANO            State: </t>
      </is>
    </nc>
  </rcc>
  <rrc rId="1321" sId="2" ref="C1:C1048576" action="deleteCol">
    <undo index="0" exp="ref" v="1" dr="C6" r="D4" sId="2"/>
    <rfmt sheetId="2" xfDxf="1" sqref="C1:C1048576" start="0" length="0">
      <dxf>
        <font>
          <name val="Arial"/>
          <scheme val="none"/>
        </font>
        <numFmt numFmtId="35" formatCode="_(* #,##0.00_);_(* \(#,##0.00\);_(* &quot;-&quot;??_);_(@_)"/>
        <protection locked="0"/>
      </dxf>
    </rfmt>
    <rfmt sheetId="2" sqref="C1" start="0" length="0">
      <dxf>
        <font>
          <sz val="11"/>
          <color theme="1"/>
          <name val="Calibri"/>
          <scheme val="minor"/>
        </font>
        <numFmt numFmtId="0" formatCode="General"/>
        <protection locked="1"/>
      </dxf>
    </rfmt>
    <rfmt sheetId="2" sqref="C2" start="0" length="0">
      <dxf>
        <font>
          <name val="Arial Narrow"/>
          <scheme val="none"/>
        </font>
      </dxf>
    </rfmt>
    <rcc rId="0" sId="2" dxf="1">
      <nc r="C3" t="inlineStr">
        <is>
          <t>Q2. 2024</t>
        </is>
      </nc>
      <ndxf>
        <font>
          <b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2" dxf="1">
      <nc r="C4">
        <f>B6</f>
      </nc>
      <ndxf>
        <font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5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1"/>
      </dxf>
    </rfmt>
    <rcc rId="0" sId="2" dxf="1" numFmtId="34">
      <nc r="C6">
        <v>96045.65</v>
      </nc>
      <ndxf>
        <font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8" start="0" length="0">
      <dxf>
        <font>
          <name val="Arial Narrow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1">
        <v>8676422.0899999999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4">
        <v>2724450.56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</border>
      </ndxf>
    </rcc>
    <rcc rId="0" sId="2" dxf="1">
      <nc r="C15">
        <f>SUM(C11:C14)</f>
      </nc>
      <ndxf>
        <font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2" sqref="C16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17">
        <v>1108080.23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18">
        <v>1762023.3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19">
        <v>0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20">
        <v>3023702.21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21">
        <v>1452000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22">
        <v>0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23">
        <v>1300000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24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25">
        <v>5310020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26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28">
        <v>1077098.3400000001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</border>
      </ndxf>
    </rcc>
    <rcc rId="0" sId="2" dxf="1">
      <nc r="C29">
        <f>SUM(C16:C28)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2" sqref="C30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3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3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34">
        <v>126010750.3466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35">
        <v>552915903.70309997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36">
        <v>19931723.758000001</v>
      </nc>
      <ndxf>
        <font>
          <name val="Arial Narrow"/>
          <scheme val="none"/>
        </font>
        <alignment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3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3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39">
        <v>11815482.6939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4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4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42">
        <v>256187208.11719996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4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44" start="0" length="0">
      <dxf>
        <font>
          <name val="Arial Narrow"/>
          <scheme val="none"/>
        </font>
        <alignment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45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46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4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4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4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4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5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6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6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6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62" start="0" length="0">
      <dxf>
        <font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top style="thin">
            <color indexed="64"/>
          </top>
        </border>
      </dxf>
    </rfmt>
    <rcc rId="0" sId="2" dxf="1">
      <nc r="C63">
        <f>SUM(C15,C29,C34:C62)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fmt sheetId="2" sqref="C64" start="0" length="0">
      <dxf>
        <font>
          <name val="Arial Narrow"/>
          <scheme val="none"/>
        </font>
        <numFmt numFmtId="0" formatCode="General"/>
        <protection locked="1"/>
      </dxf>
    </rfmt>
    <rcc rId="0" sId="2" dxf="1">
      <nc r="C65">
        <f>SUM(C67:C92)</f>
      </nc>
      <ndxf>
        <font>
          <b/>
          <name val="Arial Narrow"/>
          <scheme val="none"/>
        </font>
        <fill>
          <patternFill patternType="solid">
            <bgColor theme="5" tint="0.59999389629810485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66" start="0" length="0">
      <dxf>
        <font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34">
      <nc r="C67">
        <v>186523576.81999999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68">
        <v>53056723.119999997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69">
        <v>147001733.31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70">
        <v>13333333.32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71">
        <v>18204121.811999999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7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73">
        <v>5660723.3399999999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74">
        <v>7577989.46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75">
        <v>10122321.34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76">
        <v>3445196.56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77">
        <v>5539404.2300000004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78">
        <v>9254468.1500000004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79">
        <v>4256788.45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80">
        <v>12908568.380000001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81">
        <v>13330167.9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82">
        <v>222087.23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8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84">
        <v>15900765.23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85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86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87">
        <v>13456221.960000001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8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8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90">
        <v>69235188.340000004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9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9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9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94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95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>
      <nc r="C96">
        <f>SUM(C101:C116)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9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9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9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00" start="0" length="0">
      <dxf>
        <font>
          <b/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01">
        <v>10220656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0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0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04">
        <v>14676800.09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05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06">
        <v>11876545.43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107">
        <v>12980450.76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0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09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10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1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1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13">
        <v>11651464.66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14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15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16">
        <v>4836171.32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</border>
      </ndxf>
    </rcc>
    <rcc rId="0" sId="2" dxf="1">
      <nc r="C117">
        <f>SUM(C65,C96)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118" start="0" length="0">
      <dxf>
        <font>
          <name val="Arial Narrow"/>
          <scheme val="none"/>
        </font>
        <numFmt numFmtId="0" formatCode="General"/>
        <protection locked="1"/>
      </dxf>
    </rfmt>
    <rfmt sheetId="2" sqref="C119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0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1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2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3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4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5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6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7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8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9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30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31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32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33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34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>
      <nc r="C135">
        <f>SUM(C122:C134)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protection locked="1"/>
      </ndxf>
    </rcc>
    <rfmt sheetId="2" sqref="C136" start="0" length="0">
      <dxf>
        <font>
          <name val="Arial Narrow"/>
          <scheme val="none"/>
        </font>
        <numFmt numFmtId="0" formatCode="General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1"/>
      </dxf>
    </rfmt>
    <rfmt sheetId="2" sqref="C137" start="0" length="0">
      <dxf>
        <font>
          <name val="Arial Narrow"/>
          <scheme val="none"/>
        </font>
        <numFmt numFmtId="0" formatCode="General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1"/>
      </dxf>
    </rfmt>
    <rfmt sheetId="2" sqref="C138" start="0" length="0">
      <dxf>
        <font>
          <name val="Arial Narrow"/>
          <scheme val="none"/>
        </font>
        <numFmt numFmtId="0" formatCode="General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1"/>
      </dxf>
    </rfmt>
    <rcc rId="0" sId="2" dxf="1" numFmtId="34">
      <nc r="C139">
        <v>57895230.990000002</v>
      </nc>
      <ndxf>
        <font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140" start="0" length="0">
      <dxf>
        <font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4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4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4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44">
        <v>64372218.579999998</v>
      </nc>
      <n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45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46">
        <v>105056723.17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4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4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49">
        <v>1334222.8899999999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5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51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top style="thin">
            <color indexed="64"/>
          </top>
        </border>
      </dxf>
    </rfmt>
    <rcc rId="0" sId="2" dxf="1">
      <nc r="C152">
        <f>SUM(C138:C151)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alignment vertical="center" wrapText="1" readingOrder="0"/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15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54">
        <v>2000000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55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56">
        <v>0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5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58">
        <v>1230800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159">
        <v>7890234.6500000004</v>
      </nc>
      <n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top style="thin">
            <color indexed="64"/>
          </top>
        </border>
      </ndxf>
    </rcc>
    <rcc rId="0" sId="2" dxf="1">
      <nc r="C160">
        <f>SUM(C154:C159)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161" start="0" length="0">
      <dxf>
        <font>
          <b/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6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6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64">
        <v>49211760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165">
        <v>21300000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66" start="0" length="0">
      <dxf>
        <font>
          <name val="Arial Narrow"/>
          <scheme val="none"/>
        </font>
        <alignment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6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6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6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7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7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</border>
      </dxf>
    </rfmt>
    <rcc rId="0" sId="2" dxf="1">
      <nc r="C172">
        <f>SUM(C162:C171)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alignment vertical="top" wrapText="1" readingOrder="0"/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17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74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75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76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7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78">
        <v>7650898.0899999999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7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</border>
      </dxf>
    </rfmt>
    <rcc rId="0" sId="2" dxf="1">
      <nc r="C180">
        <f>SUM(C174:C179)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18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82">
        <v>11678430.9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183">
        <v>47800000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184">
        <v>16500000</v>
      </nc>
      <n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185">
        <v>4673300.29</v>
      </nc>
      <n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86" start="0" length="0">
      <dxf>
        <font>
          <name val="Arial Narrow"/>
          <scheme val="none"/>
        </font>
        <alignment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87" start="0" length="0">
      <dxf>
        <font>
          <name val="Arial Narrow"/>
          <scheme val="none"/>
        </font>
        <alignment vertical="center" wrapText="1" readingOrder="0"/>
        <border outline="0">
          <left style="thin">
            <color indexed="64"/>
          </left>
          <top style="thin">
            <color indexed="64"/>
          </top>
        </border>
      </dxf>
    </rfmt>
    <rcc rId="0" sId="2" dxf="1">
      <nc r="C188">
        <f>SUM(C182:C187)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189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19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91">
        <v>5895909.0899999999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9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9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94">
        <v>78890320.980000004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95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96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</border>
      </dxf>
    </rfmt>
    <rcc rId="0" sId="2" dxf="1">
      <nc r="C197">
        <f>SUM(C191:C196)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alignment vertical="top" wrapText="1" readingOrder="0"/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198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bottom style="thin">
            <color indexed="64"/>
          </bottom>
        </border>
      </dxf>
    </rfmt>
    <rfmt sheetId="2" sqref="C199" start="0" length="0">
      <dxf>
        <font>
          <b/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200">
        <v>13667345.23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201">
        <v>2300000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202">
        <v>0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203">
        <v>7200000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204">
        <v>1110893.1100000001</v>
      </nc>
      <ndxf>
        <font>
          <name val="Arial Narrow"/>
          <scheme val="none"/>
        </font>
        <alignment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205" start="0" length="0">
      <dxf>
        <font>
          <name val="Arial Narrow"/>
          <scheme val="none"/>
        </font>
        <alignment vertical="center" readingOrder="0"/>
        <border outline="0">
          <left style="thin">
            <color indexed="64"/>
          </left>
          <top style="thin">
            <color indexed="64"/>
          </top>
        </border>
      </dxf>
    </rfmt>
    <rcc rId="0" sId="2" dxf="1">
      <nc r="C206">
        <f>SUM(C200:C205)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207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0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209">
        <v>72692622.480000004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210">
        <v>9500190.4700000007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21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1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1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14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15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216">
        <v>8560000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>
      <nc r="C217">
        <f>SUM(C209:C216)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21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1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2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2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2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2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224">
        <v>15340267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225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26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2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2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</border>
      </dxf>
    </rfmt>
    <rcc rId="0" sId="2" dxf="1">
      <nc r="C229">
        <f>SUM(C218:C228)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alignment vertical="top" wrapText="1" readingOrder="0"/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cc rId="0" sId="2" dxf="1">
      <nc r="C230">
        <f>SUM(C152,C160,C172,C180,C188,C197,C206,C217,C229)</f>
      </nc>
      <ndxf>
        <font>
          <b/>
          <name val="Arial Narrow"/>
          <scheme val="none"/>
        </font>
        <fill>
          <patternFill patternType="solid">
            <bgColor theme="5" tint="0.59999389629810485"/>
          </patternFill>
        </fill>
        <alignment vertical="top" wrapText="1" readingOrder="0"/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231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bottom style="thin">
            <color indexed="64"/>
          </bottom>
        </border>
      </dxf>
    </rfmt>
    <rfmt sheetId="2" sqref="C232" start="0" length="0">
      <dxf>
        <font>
          <b/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3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34" start="0" length="0">
      <dxf>
        <font>
          <b/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35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36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3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3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3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4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4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4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4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44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45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46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</border>
      </dxf>
    </rfmt>
    <rcc rId="0" sId="2" dxf="1">
      <nc r="C247">
        <f>SUM(C234:C246)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24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4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5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5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5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5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54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</border>
      </dxf>
    </rfmt>
    <rcc rId="0" sId="2" dxf="1">
      <nc r="C255">
        <f>SUM(C250:C254)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  <protection locked="1"/>
      </ndxf>
    </rcc>
    <rfmt sheetId="2" sqref="C256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5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5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5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6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6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6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6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</border>
      </dxf>
    </rfmt>
    <rcc rId="0" sId="2" dxf="1">
      <nc r="C264">
        <f>SUM(C258:C263)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  <protection locked="1"/>
      </ndxf>
    </rcc>
    <rfmt sheetId="2" sqref="C265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bottom style="thin">
            <color indexed="64"/>
          </bottom>
        </border>
      </dxf>
    </rfmt>
    <rfmt sheetId="2" sqref="C266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6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6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6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270">
        <v>8232226.1100000003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27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72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7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74" start="0" length="0">
      <dxf>
        <font>
          <b/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275">
        <v>4560300.2300000004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276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</border>
      </dxf>
    </rfmt>
    <rcc rId="0" sId="2" dxf="1">
      <nc r="C277">
        <f>SUM(C267:C276)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  <protection locked="1"/>
      </ndxf>
    </rcc>
    <rfmt sheetId="2" sqref="C27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7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80" start="0" length="0">
      <dxf>
        <font>
          <b/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8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8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8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84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285">
        <v>6600450.5599999996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</border>
      </ndxf>
    </rcc>
    <rcc rId="0" sId="2" dxf="1">
      <nc r="C286">
        <f>SUM(C280:C285)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  <protection locked="1"/>
      </ndxf>
    </rcc>
    <rfmt sheetId="2" sqref="C287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8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289">
        <v>1651464.66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290">
        <v>2548220.12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291">
        <v>1300200.3400000001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29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9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94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</border>
      </dxf>
    </rfmt>
    <rcc rId="0" sId="2" dxf="1">
      <nc r="C295">
        <f>SUM(C289:C294)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296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9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9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99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30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301">
        <v>1340256.98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30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303">
        <v>1780000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</border>
      </ndxf>
    </rcc>
    <rcc rId="0" sId="2" dxf="1">
      <nc r="C304">
        <f>SUM(C298:C303)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305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06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30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30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30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31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31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312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top style="thin">
            <color indexed="64"/>
          </top>
        </border>
      </dxf>
    </rfmt>
    <rcc rId="0" sId="2" dxf="1">
      <nc r="C313">
        <f>SUM(C307:C312)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314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15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316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31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31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31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32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32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32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32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</border>
      </dxf>
    </rfmt>
    <rcc rId="0" sId="2" dxf="1">
      <nc r="C324">
        <f>SUM(C316:C323)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alignment vertical="top" wrapText="1" readingOrder="0"/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325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bottom style="thin">
            <color indexed="64"/>
          </bottom>
        </border>
      </dxf>
    </rfmt>
    <rfmt sheetId="2" sqref="C326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32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32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32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33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331">
        <v>6806980.29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332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33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334">
        <v>0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335">
        <v>6700000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</border>
      </ndxf>
    </rcc>
    <rcc rId="0" sId="2" dxf="1">
      <nc r="C336">
        <f>SUM(C327:C335)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top style="medium">
            <color indexed="64"/>
          </top>
        </border>
        <protection locked="1"/>
      </ndxf>
    </rcc>
    <rcc rId="0" sId="2" dxf="1">
      <nc r="C337">
        <f>SUM(C336,C324,C313,C304,C295,C286,C277,C264,C255,C247,)</f>
      </nc>
      <ndxf>
        <font>
          <b/>
          <name val="Arial Narrow"/>
          <scheme val="none"/>
        </font>
        <fill>
          <patternFill patternType="solid">
            <bgColor theme="4" tint="0.59999389629810485"/>
          </patternFill>
        </fill>
        <border outline="0">
          <top style="medium">
            <color indexed="64"/>
          </top>
          <bottom style="medium">
            <color indexed="64"/>
          </bottom>
        </border>
        <protection locked="1"/>
      </ndxf>
    </rcc>
    <rcc rId="0" sId="2" dxf="1">
      <nc r="C338">
        <f>SUM(C230,C337)</f>
      </nc>
      <ndxf>
        <font>
          <b/>
          <name val="Arial Narrow"/>
          <scheme val="none"/>
        </font>
        <fill>
          <patternFill patternType="solid">
            <bgColor theme="0" tint="-0.249977111117893"/>
          </patternFill>
        </fill>
        <border outline="0">
          <bottom style="medium">
            <color indexed="64"/>
          </bottom>
        </border>
      </ndxf>
    </rcc>
    <rfmt sheetId="2" sqref="C339" start="0" length="0">
      <dxf>
        <font>
          <sz val="8"/>
          <name val="Arial Narrow"/>
          <scheme val="none"/>
        </font>
        <numFmt numFmtId="0" formatCode="General"/>
        <fill>
          <patternFill patternType="solid">
            <bgColor rgb="FF00B050"/>
          </patternFill>
        </fill>
        <border outline="0">
          <top style="medium">
            <color indexed="64"/>
          </top>
        </border>
        <protection locked="1"/>
      </dxf>
    </rfmt>
    <rfmt sheetId="2" sqref="C340" start="0" length="0">
      <dxf>
        <font>
          <sz val="8"/>
          <name val="Arial Narrow"/>
          <scheme val="none"/>
        </font>
        <numFmt numFmtId="0" formatCode="General"/>
        <fill>
          <patternFill patternType="solid">
            <bgColor rgb="FF00B050"/>
          </patternFill>
        </fill>
        <border outline="0">
          <top style="medium">
            <color indexed="64"/>
          </top>
        </border>
        <protection locked="1"/>
      </dxf>
    </rfmt>
    <rfmt sheetId="2" sqref="C341" start="0" length="0">
      <dxf>
        <font>
          <sz val="8"/>
          <name val="Arial Narrow"/>
          <scheme val="none"/>
        </font>
      </dxf>
    </rfmt>
    <rfmt sheetId="2" sqref="C342" start="0" length="0">
      <dxf>
        <font>
          <sz val="8"/>
          <name val="Arial Narrow"/>
          <scheme val="none"/>
        </font>
      </dxf>
    </rfmt>
    <rfmt sheetId="2" sqref="C343" start="0" length="0">
      <dxf>
        <font>
          <sz val="8"/>
          <name val="Arial Narrow"/>
          <scheme val="none"/>
        </font>
      </dxf>
    </rfmt>
    <rfmt sheetId="2" sqref="C344" start="0" length="0">
      <dxf>
        <font>
          <name val="Arial Narrow"/>
          <scheme val="none"/>
        </font>
      </dxf>
    </rfmt>
    <rfmt sheetId="2" s="1" sqref="C345" start="0" length="0">
      <dxf>
        <font>
          <sz val="11"/>
          <color theme="1"/>
          <name val="Arial Narrow"/>
          <scheme val="none"/>
        </font>
      </dxf>
    </rfmt>
    <rfmt sheetId="2" s="1" sqref="C346" start="0" length="0">
      <dxf>
        <font>
          <b/>
          <sz val="10"/>
          <color theme="1"/>
          <name val="Aharoni"/>
          <scheme val="none"/>
        </font>
      </dxf>
    </rfmt>
    <rfmt sheetId="2" s="1" sqref="C347" start="0" length="0">
      <dxf>
        <font>
          <b/>
          <sz val="10"/>
          <color indexed="8"/>
          <name val="Aharoni"/>
          <scheme val="none"/>
        </font>
      </dxf>
    </rfmt>
    <rfmt sheetId="2" s="1" sqref="C348" start="0" length="0">
      <dxf>
        <font>
          <b/>
          <sz val="10"/>
          <color indexed="8"/>
          <name val="Aharoni"/>
          <scheme val="none"/>
        </font>
      </dxf>
    </rfmt>
    <rfmt sheetId="2" s="1" sqref="C349" start="0" length="0">
      <dxf>
        <font>
          <sz val="11"/>
          <color indexed="8"/>
          <name val="Arial Narrow"/>
          <scheme val="none"/>
        </font>
      </dxf>
    </rfmt>
    <rfmt sheetId="2" s="1" sqref="C350" start="0" length="0">
      <dxf>
        <font>
          <sz val="11"/>
          <color indexed="8"/>
          <name val="Arial Narrow"/>
          <scheme val="none"/>
        </font>
      </dxf>
    </rfmt>
    <rfmt sheetId="2" s="1" sqref="C351" start="0" length="0">
      <dxf>
        <font>
          <sz val="11"/>
          <color indexed="8"/>
          <name val="Arial Narrow"/>
          <scheme val="none"/>
        </font>
      </dxf>
    </rfmt>
    <rfmt sheetId="2" sqref="C352" start="0" length="0">
      <dxf>
        <font>
          <name val="Arial Narrow"/>
          <scheme val="none"/>
        </font>
        <border outline="0">
          <bottom style="medium">
            <color indexed="64"/>
          </bottom>
        </border>
      </dxf>
    </rfmt>
  </rrc>
  <rrc rId="1322" sId="2" ref="C1:C1048576" action="deleteCol">
    <undo index="0" exp="ref" v="1" dr="C6" r="D4" sId="2"/>
    <rfmt sheetId="2" xfDxf="1" sqref="C1:C1048576" start="0" length="0">
      <dxf>
        <font>
          <name val="Arial"/>
          <scheme val="none"/>
        </font>
        <numFmt numFmtId="35" formatCode="_(* #,##0.00_);_(* \(#,##0.00\);_(* &quot;-&quot;??_);_(@_)"/>
        <protection locked="0"/>
      </dxf>
    </rfmt>
    <rfmt sheetId="2" sqref="C1" start="0" length="0">
      <dxf>
        <font>
          <sz val="11"/>
          <color theme="1"/>
          <name val="Calibri"/>
          <scheme val="minor"/>
        </font>
        <numFmt numFmtId="0" formatCode="General"/>
        <protection locked="1"/>
      </dxf>
    </rfmt>
    <rfmt sheetId="2" sqref="C2" start="0" length="0">
      <dxf>
        <font>
          <name val="Arial Narrow"/>
          <scheme val="none"/>
        </font>
      </dxf>
    </rfmt>
    <rcc rId="0" sId="2" dxf="1">
      <nc r="C3" t="inlineStr">
        <is>
          <t>Q3. 2024</t>
        </is>
      </nc>
      <ndxf>
        <font>
          <b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2" dxf="1">
      <nc r="C4">
        <f>#REF!</f>
      </nc>
      <ndxf>
        <font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5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  <protection locked="1"/>
      </dxf>
    </rfmt>
    <rcc rId="0" sId="2" dxf="1" numFmtId="34">
      <nc r="C6">
        <v>1035411.87</v>
      </nc>
      <ndxf>
        <font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bottom style="thin">
            <color indexed="64"/>
          </bottom>
        </border>
      </ndxf>
    </rcc>
    <rfmt sheetId="2" sqref="C7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8" start="0" length="0">
      <dxf>
        <font>
          <name val="Arial Narrow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1">
        <v>5670890.4299999997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1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1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14">
        <v>1790870.87</v>
      </nc>
      <ndxf>
        <font>
          <name val="Arial Narrow"/>
          <scheme val="none"/>
        </font>
        <border outline="0">
          <left style="thin">
            <color indexed="64"/>
          </left>
        </border>
      </ndxf>
    </rcc>
    <rcc rId="0" sId="2" dxf="1">
      <nc r="C15">
        <f>SUM(C11:C14)</f>
      </nc>
      <ndxf>
        <font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2" sqref="C16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17">
        <v>1230879.98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18">
        <v>1090650.8700000001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20">
        <v>1980700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21">
        <v>1540800.76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2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23">
        <v>2110760.89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24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25">
        <v>4400980.6500000004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26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28">
        <v>1880780.89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</border>
      </ndxf>
    </rcc>
    <rcc rId="0" sId="2" dxf="1">
      <nc r="C29">
        <f>SUM(C16:C28)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2" sqref="C30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3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3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34">
        <v>80289039.656899989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35">
        <v>611196958.35000002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36">
        <v>20390305.9388</v>
      </nc>
      <ndxf>
        <font>
          <name val="Arial Narrow"/>
          <scheme val="none"/>
        </font>
        <alignment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37">
        <v>47226408.377300002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3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39">
        <v>13612886.173900001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4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4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42">
        <v>323443839.00819999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43">
        <v>2803585.6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44" start="0" length="0">
      <dxf>
        <font>
          <name val="Arial Narrow"/>
          <scheme val="none"/>
        </font>
        <alignment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45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46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4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4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4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4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5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6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6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6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62" start="0" length="0">
      <dxf>
        <font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top style="thin">
            <color indexed="64"/>
          </top>
        </border>
      </dxf>
    </rfmt>
    <rcc rId="0" sId="2" dxf="1">
      <nc r="C63">
        <f>SUM(C15,C29,C34:C62)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fmt sheetId="2" sqref="C64" start="0" length="0">
      <dxf>
        <font>
          <name val="Arial Narrow"/>
          <scheme val="none"/>
        </font>
        <numFmt numFmtId="0" formatCode="General"/>
        <protection locked="1"/>
      </dxf>
    </rfmt>
    <rcc rId="0" sId="2" dxf="1">
      <nc r="C65">
        <f>SUM(C67:C92)</f>
      </nc>
      <ndxf>
        <font>
          <b/>
          <name val="Arial Narrow"/>
          <scheme val="none"/>
        </font>
        <fill>
          <patternFill patternType="solid">
            <bgColor theme="5" tint="0.59999389629810485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66" start="0" length="0">
      <dxf>
        <font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34">
      <nc r="C67">
        <v>237011074.25999999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68">
        <v>45098254.119999997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69">
        <v>246345332.169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70">
        <v>15367908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71">
        <v>6997000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7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73">
        <v>2989250.54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74">
        <v>2880000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75">
        <v>65229000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76">
        <v>3958231.45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77">
        <v>19800000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78">
        <v>548000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79">
        <v>4645040.55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80">
        <v>560000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81">
        <v>7620031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82">
        <v>253299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8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84">
        <v>45879600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85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86">
        <v>0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87">
        <v>35287090.869999997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88">
        <v>0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89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90">
        <v>12345650.98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91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9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9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94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95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>
      <nc r="C96">
        <f>SUM(C101:C116)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97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9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99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100" start="0" length="0">
      <dxf>
        <font>
          <b/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101">
        <v>35463674.32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10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10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104">
        <v>63551999.950000003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105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106">
        <v>31350765.23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107">
        <v>25500000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10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109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bottom style="thin">
            <color indexed="64"/>
          </bottom>
        </border>
      </dxf>
    </rfmt>
    <rfmt sheetId="2" sqref="C110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bottom style="thin">
            <color indexed="64"/>
          </bottom>
        </border>
      </dxf>
    </rfmt>
    <rfmt sheetId="2" sqref="C111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11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113">
        <v>34954393.979999997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114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115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116">
        <v>9795621.7400000002</v>
      </nc>
      <ndxf>
        <font>
          <name val="Arial Narrow"/>
          <scheme val="none"/>
        </font>
        <border outline="0">
          <left style="thin">
            <color indexed="64"/>
          </left>
        </border>
      </ndxf>
    </rcc>
    <rcc rId="0" sId="2" dxf="1">
      <nc r="C117">
        <f>SUM(C65,C96)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118" start="0" length="0">
      <dxf>
        <font>
          <name val="Arial Narrow"/>
          <scheme val="none"/>
        </font>
        <numFmt numFmtId="0" formatCode="General"/>
        <protection locked="1"/>
      </dxf>
    </rfmt>
    <rfmt sheetId="2" sqref="C119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0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1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2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3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4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5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6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7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8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9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30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31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32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33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34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>
      <nc r="C135">
        <f>SUM(C122:C134)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protection locked="1"/>
      </ndxf>
    </rcc>
    <rfmt sheetId="2" sqref="C136" start="0" length="0">
      <dxf>
        <font>
          <name val="Arial Narrow"/>
          <scheme val="none"/>
        </font>
        <numFmt numFmtId="0" formatCode="General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1"/>
      </dxf>
    </rfmt>
    <rfmt sheetId="2" sqref="C137" start="0" length="0">
      <dxf>
        <font>
          <name val="Arial Narrow"/>
          <scheme val="none"/>
        </font>
        <numFmt numFmtId="0" formatCode="General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1"/>
      </dxf>
    </rfmt>
    <rfmt sheetId="2" sqref="C138" start="0" length="0">
      <dxf>
        <font>
          <name val="Arial Narrow"/>
          <scheme val="none"/>
        </font>
        <numFmt numFmtId="0" formatCode="General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1"/>
      </dxf>
    </rfmt>
    <rcc rId="0" sId="2" dxf="1" numFmtId="34">
      <nc r="C139">
        <v>67894034.340000004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4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4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4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4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44">
        <v>45790650.450000003</v>
      </nc>
      <n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45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46">
        <v>167098878.97999999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4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4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49">
        <v>2345879.67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5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51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top style="thin">
            <color indexed="64"/>
          </top>
        </border>
      </dxf>
    </rfmt>
    <rcc rId="0" sId="2" dxf="1">
      <nc r="C152">
        <f>SUM(C138:C151)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alignment vertical="center" wrapText="1" readingOrder="0"/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15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54">
        <v>3400676.67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55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56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5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5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59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top style="thin">
            <color indexed="64"/>
          </top>
        </border>
      </dxf>
    </rfmt>
    <rcc rId="0" sId="2" dxf="1">
      <nc r="C160">
        <f>SUM(C154:C159)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161" start="0" length="0">
      <dxf>
        <font>
          <b/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6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6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64">
        <v>79300450.340000004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165">
        <v>33980656.670000002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66" start="0" length="0">
      <dxf>
        <font>
          <name val="Arial Narrow"/>
          <scheme val="none"/>
        </font>
        <alignment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6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6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6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7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7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</border>
      </dxf>
    </rfmt>
    <rcc rId="0" sId="2" dxf="1">
      <nc r="C172">
        <f>SUM(C162:C171)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alignment vertical="top" wrapText="1" readingOrder="0"/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17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74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75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76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7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78">
        <v>6840200.5599999996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7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</border>
      </dxf>
    </rfmt>
    <rcc rId="0" sId="2" dxf="1">
      <nc r="C180">
        <f>SUM(C174:C179)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18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82">
        <v>22800000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183">
        <v>57890342.450000003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184">
        <v>27981900.23</v>
      </nc>
      <n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185">
        <v>8920452.75</v>
      </nc>
      <n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86" start="0" length="0">
      <dxf>
        <font>
          <name val="Arial Narrow"/>
          <scheme val="none"/>
        </font>
        <alignment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87" start="0" length="0">
      <dxf>
        <font>
          <name val="Arial Narrow"/>
          <scheme val="none"/>
        </font>
        <alignment vertical="center" wrapText="1" readingOrder="0"/>
        <border outline="0">
          <left style="thin">
            <color indexed="64"/>
          </left>
          <top style="thin">
            <color indexed="64"/>
          </top>
        </border>
      </dxf>
    </rfmt>
    <rcc rId="0" sId="2" dxf="1">
      <nc r="C188">
        <f>SUM(C182:C187)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189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190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191">
        <v>9400670.3399999999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19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19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194">
        <v>80340440.400000006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195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196" start="0" length="0">
      <dxf>
        <font>
          <name val="Arial Narrow"/>
          <scheme val="none"/>
        </font>
        <border outline="0">
          <left style="thin">
            <color indexed="64"/>
          </left>
        </border>
      </dxf>
    </rfmt>
    <rcc rId="0" sId="2" dxf="1">
      <nc r="C197">
        <f>SUM(C191:C196)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alignment vertical="top" wrapText="1" readingOrder="0"/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198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bottom style="thin">
            <color indexed="64"/>
          </bottom>
        </border>
      </dxf>
    </rfmt>
    <rfmt sheetId="2" sqref="C199" start="0" length="0">
      <dxf>
        <font>
          <b/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200">
        <v>20348456.280000001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201">
        <v>1000000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20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203">
        <v>9200560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204" start="0" length="0">
      <dxf>
        <font>
          <name val="Arial Narrow"/>
          <scheme val="none"/>
        </font>
        <alignment vertical="center" readingOrder="0"/>
        <border outline="0">
          <left style="thin">
            <color indexed="64"/>
          </left>
          <bottom style="thin">
            <color indexed="64"/>
          </bottom>
        </border>
      </dxf>
    </rfmt>
    <rfmt sheetId="2" sqref="C205" start="0" length="0">
      <dxf>
        <font>
          <name val="Arial Narrow"/>
          <scheme val="none"/>
        </font>
        <alignment vertical="center" readingOrder="0"/>
        <border outline="0">
          <left style="thin">
            <color indexed="64"/>
          </left>
        </border>
      </dxf>
    </rfmt>
    <rcc rId="0" sId="2" dxf="1">
      <nc r="C206">
        <f>SUM(C200:C205)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207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0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209">
        <v>180456985.34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210">
        <v>10000000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211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1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1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14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15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216">
        <v>6700453.4500000002</v>
      </nc>
      <ndxf>
        <font>
          <name val="Arial Narrow"/>
          <scheme val="none"/>
        </font>
        <border outline="0">
          <left style="thin">
            <color indexed="64"/>
          </left>
        </border>
      </ndxf>
    </rcc>
    <rcc rId="0" sId="2" dxf="1">
      <nc r="C217">
        <f>SUM(C209:C216)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21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19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20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21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2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2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224">
        <v>18900760.870000001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225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26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27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28" start="0" length="0">
      <dxf>
        <font>
          <name val="Arial Narrow"/>
          <scheme val="none"/>
        </font>
        <border outline="0">
          <left style="thin">
            <color indexed="64"/>
          </left>
        </border>
      </dxf>
    </rfmt>
    <rcc rId="0" sId="2" dxf="1">
      <nc r="C229">
        <f>SUM(C218:C228)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alignment vertical="top" wrapText="1" readingOrder="0"/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cc rId="0" sId="2" dxf="1">
      <nc r="C230">
        <f>SUM(C152,C160,C172,C180,C188,C197,C206,C217,C229)</f>
      </nc>
      <ndxf>
        <font>
          <b/>
          <name val="Arial Narrow"/>
          <scheme val="none"/>
        </font>
        <fill>
          <patternFill patternType="solid">
            <bgColor theme="5" tint="0.59999389629810485"/>
          </patternFill>
        </fill>
        <alignment vertical="top" wrapText="1" readingOrder="0"/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231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bottom style="thin">
            <color indexed="64"/>
          </bottom>
        </border>
      </dxf>
    </rfmt>
    <rfmt sheetId="2" sqref="C232" start="0" length="0">
      <dxf>
        <font>
          <b/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3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34" start="0" length="0">
      <dxf>
        <font>
          <b/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35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36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37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3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39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40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41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4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4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44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45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46" start="0" length="0">
      <dxf>
        <font>
          <name val="Arial Narrow"/>
          <scheme val="none"/>
        </font>
        <border outline="0">
          <left style="thin">
            <color indexed="64"/>
          </left>
        </border>
      </dxf>
    </rfmt>
    <rcc rId="0" sId="2" dxf="1">
      <nc r="C247">
        <f>SUM(C234:C246)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24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49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50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51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5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5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54" start="0" length="0">
      <dxf>
        <font>
          <name val="Arial Narrow"/>
          <scheme val="none"/>
        </font>
        <border outline="0">
          <left style="thin">
            <color indexed="64"/>
          </left>
        </border>
      </dxf>
    </rfmt>
    <rcc rId="0" sId="2" dxf="1">
      <nc r="C255">
        <f>SUM(C250:C254)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  <protection locked="1"/>
      </ndxf>
    </rcc>
    <rfmt sheetId="2" sqref="C256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57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5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59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60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61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6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63" start="0" length="0">
      <dxf>
        <font>
          <name val="Arial Narrow"/>
          <scheme val="none"/>
        </font>
        <border outline="0">
          <left style="thin">
            <color indexed="64"/>
          </left>
        </border>
      </dxf>
    </rfmt>
    <rcc rId="0" sId="2" dxf="1">
      <nc r="C264">
        <f>SUM(C258:C263)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  <protection locked="1"/>
      </ndxf>
    </rcc>
    <rfmt sheetId="2" sqref="C265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bottom style="thin">
            <color indexed="64"/>
          </bottom>
        </border>
      </dxf>
    </rfmt>
    <rfmt sheetId="2" sqref="C266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67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6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269">
        <v>20000000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270">
        <v>10870560.560000001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271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72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bottom style="thin">
            <color indexed="64"/>
          </bottom>
        </border>
      </dxf>
    </rfmt>
    <rfmt sheetId="2" sqref="C27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74" start="0" length="0">
      <dxf>
        <font>
          <b/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275">
        <v>6780900.4500000002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276" start="0" length="0">
      <dxf>
        <font>
          <name val="Arial Narrow"/>
          <scheme val="none"/>
        </font>
        <border outline="0">
          <left style="thin">
            <color indexed="64"/>
          </left>
        </border>
      </dxf>
    </rfmt>
    <rcc rId="0" sId="2" dxf="1">
      <nc r="C277">
        <f>SUM(C267:C276)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  <protection locked="1"/>
      </ndxf>
    </rcc>
    <rfmt sheetId="2" sqref="C27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79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80" start="0" length="0">
      <dxf>
        <font>
          <b/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81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8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8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84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285">
        <v>8790000</v>
      </nc>
      <ndxf>
        <font>
          <name val="Arial Narrow"/>
          <scheme val="none"/>
        </font>
        <border outline="0">
          <left style="thin">
            <color indexed="64"/>
          </left>
        </border>
      </ndxf>
    </rcc>
    <rcc rId="0" sId="2" dxf="1">
      <nc r="C286">
        <f>SUM(C280:C285)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  <protection locked="1"/>
      </ndxf>
    </rcc>
    <rfmt sheetId="2" sqref="C287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8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289">
        <v>4600000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290">
        <v>4555890.2300000004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291">
        <v>11900000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29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9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94" start="0" length="0">
      <dxf>
        <font>
          <name val="Arial Narrow"/>
          <scheme val="none"/>
        </font>
        <border outline="0">
          <left style="thin">
            <color indexed="64"/>
          </left>
        </border>
      </dxf>
    </rfmt>
    <rcc rId="0" sId="2" dxf="1">
      <nc r="C295">
        <f>SUM(C289:C294)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296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97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9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99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bottom style="thin">
            <color indexed="64"/>
          </bottom>
        </border>
      </dxf>
    </rfmt>
    <rfmt sheetId="2" sqref="C300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301">
        <v>1789300.56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30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303">
        <v>1100000</v>
      </nc>
      <ndxf>
        <font>
          <name val="Arial Narrow"/>
          <scheme val="none"/>
        </font>
        <border outline="0">
          <left style="thin">
            <color indexed="64"/>
          </left>
        </border>
      </ndxf>
    </rcc>
    <rcc rId="0" sId="2" dxf="1">
      <nc r="C304">
        <f>SUM(C298:C303)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305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06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07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0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09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10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11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12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</border>
      </dxf>
    </rfmt>
    <rcc rId="0" sId="2" dxf="1">
      <nc r="C313">
        <f>SUM(C307:C312)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314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15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bottom style="thin">
            <color indexed="64"/>
          </bottom>
        </border>
      </dxf>
    </rfmt>
    <rfmt sheetId="2" sqref="C316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17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1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19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20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21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2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23" start="0" length="0">
      <dxf>
        <font>
          <name val="Arial Narrow"/>
          <scheme val="none"/>
        </font>
        <border outline="0">
          <left style="thin">
            <color indexed="64"/>
          </left>
        </border>
      </dxf>
    </rfmt>
    <rcc rId="0" sId="2" dxf="1">
      <nc r="C324">
        <f>SUM(C316:C323)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alignment vertical="top" wrapText="1" readingOrder="0"/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325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bottom style="thin">
            <color indexed="64"/>
          </bottom>
        </border>
      </dxf>
    </rfmt>
    <rfmt sheetId="2" sqref="C326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27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2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29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30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331">
        <v>17900890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332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bottom style="thin">
            <color indexed="64"/>
          </bottom>
        </border>
      </dxf>
    </rfmt>
    <rfmt sheetId="2" sqref="C33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34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335">
        <v>4551226.57</v>
      </nc>
      <ndxf>
        <font>
          <name val="Arial Narrow"/>
          <scheme val="none"/>
        </font>
        <border outline="0">
          <left style="thin">
            <color indexed="64"/>
          </left>
        </border>
      </ndxf>
    </rcc>
    <rcc rId="0" sId="2" dxf="1">
      <nc r="C336">
        <f>SUM(C327:C335)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  <protection locked="1"/>
      </ndxf>
    </rcc>
    <rcc rId="0" sId="2" dxf="1">
      <nc r="C337">
        <f>SUM(C336,C324,C313,C304,C295,C286,C277,C264,C255,C247,)</f>
      </nc>
      <ndxf>
        <font>
          <b/>
          <name val="Arial Narrow"/>
          <scheme val="none"/>
        </font>
        <fill>
          <patternFill patternType="solid">
            <bgColor theme="4" tint="0.59999389629810485"/>
          </patternFill>
        </fill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1"/>
      </ndxf>
    </rcc>
    <rcc rId="0" sId="2" dxf="1">
      <nc r="C338">
        <f>SUM(C230,C337)</f>
      </nc>
      <ndxf>
        <font>
          <b/>
          <name val="Arial Narrow"/>
          <scheme val="none"/>
        </font>
        <fill>
          <patternFill patternType="solid">
            <bgColor theme="0" tint="-0.249977111117893"/>
          </patternFill>
        </fill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2" sqref="C339" start="0" length="0">
      <dxf>
        <font>
          <sz val="8"/>
          <name val="Arial Narrow"/>
          <scheme val="none"/>
        </font>
        <numFmt numFmtId="0" formatCode="General"/>
        <fill>
          <patternFill patternType="solid">
            <bgColor rgb="FF00B050"/>
          </patternFill>
        </fill>
        <border outline="0">
          <top style="medium">
            <color indexed="64"/>
          </top>
        </border>
        <protection locked="1"/>
      </dxf>
    </rfmt>
    <rfmt sheetId="2" sqref="C340" start="0" length="0">
      <dxf>
        <font>
          <sz val="8"/>
          <name val="Arial Narrow"/>
          <scheme val="none"/>
        </font>
        <numFmt numFmtId="0" formatCode="General"/>
        <fill>
          <patternFill patternType="solid">
            <bgColor rgb="FF00B050"/>
          </patternFill>
        </fill>
        <border outline="0">
          <top style="medium">
            <color indexed="64"/>
          </top>
        </border>
        <protection locked="1"/>
      </dxf>
    </rfmt>
    <rfmt sheetId="2" sqref="C341" start="0" length="0">
      <dxf>
        <font>
          <sz val="8"/>
          <name val="Arial Narrow"/>
          <scheme val="none"/>
        </font>
      </dxf>
    </rfmt>
    <rfmt sheetId="2" sqref="C342" start="0" length="0">
      <dxf>
        <font>
          <sz val="8"/>
          <name val="Arial Narrow"/>
          <scheme val="none"/>
        </font>
      </dxf>
    </rfmt>
    <rfmt sheetId="2" sqref="C343" start="0" length="0">
      <dxf>
        <font>
          <sz val="8"/>
          <name val="Arial Narrow"/>
          <scheme val="none"/>
        </font>
      </dxf>
    </rfmt>
    <rfmt sheetId="2" sqref="C344" start="0" length="0">
      <dxf>
        <font>
          <name val="Arial Narrow"/>
          <scheme val="none"/>
        </font>
      </dxf>
    </rfmt>
    <rfmt sheetId="2" s="1" sqref="C345" start="0" length="0">
      <dxf>
        <font>
          <sz val="11"/>
          <color theme="1"/>
          <name val="Arial Narrow"/>
          <scheme val="none"/>
        </font>
      </dxf>
    </rfmt>
    <rfmt sheetId="2" s="1" sqref="C346" start="0" length="0">
      <dxf>
        <font>
          <b/>
          <sz val="10"/>
          <color theme="1"/>
          <name val="Aharoni"/>
          <scheme val="none"/>
        </font>
      </dxf>
    </rfmt>
    <rfmt sheetId="2" s="1" sqref="C347" start="0" length="0">
      <dxf>
        <font>
          <b/>
          <sz val="10"/>
          <color indexed="8"/>
          <name val="Aharoni"/>
          <scheme val="none"/>
        </font>
      </dxf>
    </rfmt>
    <rfmt sheetId="2" s="1" sqref="C348" start="0" length="0">
      <dxf>
        <font>
          <b/>
          <sz val="10"/>
          <color indexed="8"/>
          <name val="Aharoni"/>
          <scheme val="none"/>
        </font>
      </dxf>
    </rfmt>
    <rfmt sheetId="2" s="1" sqref="C349" start="0" length="0">
      <dxf>
        <font>
          <sz val="11"/>
          <color indexed="8"/>
          <name val="Arial Narrow"/>
          <scheme val="none"/>
        </font>
      </dxf>
    </rfmt>
    <rfmt sheetId="2" s="1" sqref="C350" start="0" length="0">
      <dxf>
        <font>
          <sz val="11"/>
          <color indexed="8"/>
          <name val="Arial Narrow"/>
          <scheme val="none"/>
        </font>
      </dxf>
    </rfmt>
    <rfmt sheetId="2" s="1" sqref="C351" start="0" length="0">
      <dxf>
        <font>
          <sz val="11"/>
          <color indexed="8"/>
          <name val="Arial Narrow"/>
          <scheme val="none"/>
        </font>
      </dxf>
    </rfmt>
    <rfmt sheetId="2" sqref="C352" start="0" length="0">
      <dxf>
        <font>
          <name val="Arial Narrow"/>
          <scheme val="none"/>
        </font>
        <border outline="0">
          <bottom style="medium">
            <color indexed="64"/>
          </bottom>
        </border>
      </dxf>
    </rfmt>
  </rrc>
  <rrc rId="1323" sId="2" ref="C1:C1048576" action="deleteCol">
    <undo index="0" exp="area" dr="B338:C338" r="D338" sId="2"/>
    <undo index="0" exp="area" dr="B337:C337" r="D337" sId="2"/>
    <undo index="0" exp="area" dr="B336:C336" r="D336" sId="2"/>
    <undo index="0" exp="area" dr="B335:C335" r="D335" sId="2"/>
    <undo index="0" exp="area" dr="B334:C334" r="D334" sId="2"/>
    <undo index="0" exp="area" dr="B333:C333" r="D333" sId="2"/>
    <undo index="0" exp="area" dr="B332:C332" r="D332" sId="2"/>
    <undo index="0" exp="area" dr="B331:C331" r="D331" sId="2"/>
    <undo index="0" exp="area" dr="B330:C330" r="D330" sId="2"/>
    <undo index="0" exp="area" dr="B329:C329" r="D329" sId="2"/>
    <undo index="0" exp="area" dr="B328:C328" r="D328" sId="2"/>
    <undo index="0" exp="area" dr="B327:C327" r="D327" sId="2"/>
    <undo index="0" exp="area" dr="B326:C326" r="D326" sId="2"/>
    <undo index="0" exp="area" dr="B325:C325" r="D325" sId="2"/>
    <undo index="0" exp="area" dr="B324:C324" r="D324" sId="2"/>
    <undo index="0" exp="area" dr="B323:C323" r="D323" sId="2"/>
    <undo index="0" exp="area" dr="B322:C322" r="D322" sId="2"/>
    <undo index="0" exp="area" dr="B321:C321" r="D321" sId="2"/>
    <undo index="0" exp="area" dr="B320:C320" r="D320" sId="2"/>
    <undo index="0" exp="area" dr="B319:C319" r="D319" sId="2"/>
    <undo index="0" exp="area" dr="B318:C318" r="D318" sId="2"/>
    <undo index="0" exp="area" dr="B317:C317" r="D317" sId="2"/>
    <undo index="0" exp="area" dr="B316:C316" r="D316" sId="2"/>
    <undo index="0" exp="area" dr="B315:C315" r="D315" sId="2"/>
    <undo index="0" exp="area" dr="B314:C314" r="D314" sId="2"/>
    <undo index="0" exp="area" dr="B313:C313" r="D313" sId="2"/>
    <undo index="0" exp="area" dr="B312:C312" r="D312" sId="2"/>
    <undo index="0" exp="area" dr="B311:C311" r="D311" sId="2"/>
    <undo index="0" exp="area" dr="B310:C310" r="D310" sId="2"/>
    <undo index="0" exp="area" dr="B309:C309" r="D309" sId="2"/>
    <undo index="0" exp="area" dr="B308:C308" r="D308" sId="2"/>
    <undo index="0" exp="area" dr="B307:C307" r="D307" sId="2"/>
    <undo index="0" exp="area" dr="B306:C306" r="D306" sId="2"/>
    <undo index="0" exp="area" dr="B305:C305" r="D305" sId="2"/>
    <undo index="0" exp="area" dr="B304:C304" r="D304" sId="2"/>
    <undo index="0" exp="area" dr="B303:C303" r="D303" sId="2"/>
    <undo index="0" exp="area" dr="B302:C302" r="D302" sId="2"/>
    <undo index="0" exp="area" dr="B301:C301" r="D301" sId="2"/>
    <undo index="0" exp="area" dr="B300:C300" r="D300" sId="2"/>
    <undo index="0" exp="area" dr="B299:C299" r="D299" sId="2"/>
    <undo index="0" exp="area" dr="B298:C298" r="D298" sId="2"/>
    <undo index="0" exp="area" dr="B297:C297" r="D297" sId="2"/>
    <undo index="0" exp="area" dr="B296:C296" r="D296" sId="2"/>
    <undo index="0" exp="area" dr="B295:C295" r="D295" sId="2"/>
    <undo index="0" exp="area" dr="B294:C294" r="D294" sId="2"/>
    <undo index="0" exp="area" dr="B293:C293" r="D293" sId="2"/>
    <undo index="0" exp="area" dr="B292:C292" r="D292" sId="2"/>
    <undo index="0" exp="area" dr="B291:C291" r="D291" sId="2"/>
    <undo index="0" exp="area" dr="B290:C290" r="D290" sId="2"/>
    <undo index="0" exp="area" dr="B289:C289" r="D289" sId="2"/>
    <undo index="0" exp="area" dr="B288:C288" r="D288" sId="2"/>
    <undo index="0" exp="area" dr="B287:C287" r="D287" sId="2"/>
    <undo index="0" exp="area" dr="B286:C286" r="D286" sId="2"/>
    <undo index="0" exp="area" dr="B285:C285" r="D285" sId="2"/>
    <undo index="0" exp="area" dr="B284:C284" r="D284" sId="2"/>
    <undo index="0" exp="area" dr="B283:C283" r="D283" sId="2"/>
    <undo index="0" exp="area" dr="B282:C282" r="D282" sId="2"/>
    <undo index="0" exp="area" dr="B281:C281" r="D281" sId="2"/>
    <undo index="0" exp="area" dr="B280:C280" r="D280" sId="2"/>
    <undo index="0" exp="area" dr="B279:C279" r="D279" sId="2"/>
    <undo index="0" exp="area" dr="B278:C278" r="D278" sId="2"/>
    <undo index="0" exp="area" dr="B277:C277" r="D277" sId="2"/>
    <undo index="0" exp="area" dr="B276:C276" r="D276" sId="2"/>
    <undo index="0" exp="area" dr="B275:C275" r="D275" sId="2"/>
    <undo index="0" exp="area" dr="B274:C274" r="D274" sId="2"/>
    <undo index="0" exp="area" dr="B273:C273" r="D273" sId="2"/>
    <undo index="0" exp="area" dr="B272:C272" r="D272" sId="2"/>
    <undo index="0" exp="area" dr="B271:C271" r="D271" sId="2"/>
    <undo index="0" exp="area" dr="B270:C270" r="D270" sId="2"/>
    <undo index="0" exp="area" dr="B269:C269" r="D269" sId="2"/>
    <undo index="0" exp="area" dr="B268:C268" r="D268" sId="2"/>
    <undo index="0" exp="area" dr="B267:C267" r="D267" sId="2"/>
    <undo index="0" exp="area" dr="B266:C266" r="D266" sId="2"/>
    <undo index="0" exp="area" dr="B265:C265" r="D265" sId="2"/>
    <undo index="0" exp="area" dr="B264:C264" r="D264" sId="2"/>
    <undo index="0" exp="area" dr="B263:C263" r="D263" sId="2"/>
    <undo index="0" exp="area" dr="B262:C262" r="D262" sId="2"/>
    <undo index="0" exp="area" dr="B261:C261" r="D261" sId="2"/>
    <undo index="0" exp="area" dr="B260:C260" r="D260" sId="2"/>
    <undo index="0" exp="area" dr="B259:C259" r="D259" sId="2"/>
    <undo index="0" exp="area" dr="B258:C258" r="D258" sId="2"/>
    <undo index="0" exp="area" dr="B257:C257" r="D257" sId="2"/>
    <undo index="0" exp="area" dr="B256:C256" r="D256" sId="2"/>
    <undo index="0" exp="area" dr="B255:C255" r="D255" sId="2"/>
    <undo index="0" exp="area" dr="B254:C254" r="D254" sId="2"/>
    <undo index="0" exp="area" dr="B253:C253" r="D253" sId="2"/>
    <undo index="0" exp="area" dr="B252:C252" r="D252" sId="2"/>
    <undo index="0" exp="area" dr="B251:C251" r="D251" sId="2"/>
    <undo index="0" exp="area" dr="B250:C250" r="D250" sId="2"/>
    <undo index="0" exp="area" dr="B249:C249" r="D249" sId="2"/>
    <undo index="0" exp="area" dr="B248:C248" r="D248" sId="2"/>
    <undo index="0" exp="area" dr="B247:C247" r="D247" sId="2"/>
    <undo index="0" exp="area" dr="B246:C246" r="D246" sId="2"/>
    <undo index="0" exp="area" dr="B245:C245" r="D245" sId="2"/>
    <undo index="0" exp="area" dr="B244:C244" r="D244" sId="2"/>
    <undo index="0" exp="area" dr="B243:C243" r="D243" sId="2"/>
    <undo index="0" exp="area" dr="B242:C242" r="D242" sId="2"/>
    <undo index="0" exp="area" dr="B241:C241" r="D241" sId="2"/>
    <undo index="0" exp="area" dr="B240:C240" r="D240" sId="2"/>
    <undo index="0" exp="area" dr="B239:C239" r="D239" sId="2"/>
    <undo index="0" exp="area" dr="B238:C238" r="D238" sId="2"/>
    <undo index="0" exp="area" dr="B237:C237" r="D237" sId="2"/>
    <undo index="0" exp="area" dr="B236:C236" r="D236" sId="2"/>
    <undo index="0" exp="area" dr="B235:C235" r="D235" sId="2"/>
    <undo index="0" exp="area" dr="B234:C234" r="D234" sId="2"/>
    <undo index="0" exp="area" dr="B233:C233" r="D233" sId="2"/>
    <undo index="0" exp="area" dr="B232:C232" r="D232" sId="2"/>
    <undo index="0" exp="area" dr="B231:C231" r="D231" sId="2"/>
    <undo index="0" exp="area" dr="B230:C230" r="D230" sId="2"/>
    <undo index="0" exp="area" dr="B229:C229" r="D229" sId="2"/>
    <undo index="0" exp="area" dr="B228:C228" r="D228" sId="2"/>
    <undo index="0" exp="area" dr="B227:C227" r="D227" sId="2"/>
    <undo index="0" exp="area" dr="B226:C226" r="D226" sId="2"/>
    <undo index="0" exp="area" dr="B225:C225" r="D225" sId="2"/>
    <undo index="0" exp="area" dr="B224:C224" r="D224" sId="2"/>
    <undo index="0" exp="area" dr="B223:C223" r="D223" sId="2"/>
    <undo index="0" exp="area" dr="B222:C222" r="D222" sId="2"/>
    <undo index="0" exp="area" dr="B221:C221" r="D221" sId="2"/>
    <undo index="0" exp="area" dr="B220:C220" r="D220" sId="2"/>
    <undo index="0" exp="area" dr="B219:C219" r="D219" sId="2"/>
    <undo index="0" exp="area" dr="B218:C218" r="D218" sId="2"/>
    <undo index="0" exp="area" dr="B217:C217" r="D217" sId="2"/>
    <undo index="0" exp="area" dr="B216:C216" r="D216" sId="2"/>
    <undo index="0" exp="area" dr="B215:C215" r="D215" sId="2"/>
    <undo index="0" exp="area" dr="B214:C214" r="D214" sId="2"/>
    <undo index="0" exp="area" dr="B213:C213" r="D213" sId="2"/>
    <undo index="0" exp="area" dr="B212:C212" r="D212" sId="2"/>
    <undo index="0" exp="area" dr="B211:C211" r="D211" sId="2"/>
    <undo index="0" exp="area" dr="B210:C210" r="D210" sId="2"/>
    <undo index="0" exp="area" dr="B209:C209" r="D209" sId="2"/>
    <undo index="0" exp="area" dr="B208:C208" r="D208" sId="2"/>
    <undo index="0" exp="area" dr="B207:C207" r="D207" sId="2"/>
    <undo index="0" exp="area" dr="B206:C206" r="D206" sId="2"/>
    <undo index="0" exp="area" dr="B205:C205" r="D205" sId="2"/>
    <undo index="0" exp="area" dr="B204:C204" r="D204" sId="2"/>
    <undo index="0" exp="area" dr="B203:C203" r="D203" sId="2"/>
    <undo index="0" exp="area" dr="B202:C202" r="D202" sId="2"/>
    <undo index="0" exp="area" dr="B201:C201" r="D201" sId="2"/>
    <undo index="0" exp="area" dr="B200:C200" r="D200" sId="2"/>
    <undo index="0" exp="area" dr="B199:C199" r="D199" sId="2"/>
    <undo index="0" exp="area" dr="B198:C198" r="D198" sId="2"/>
    <undo index="0" exp="area" dr="B197:C197" r="D197" sId="2"/>
    <undo index="0" exp="area" dr="B196:C196" r="D196" sId="2"/>
    <undo index="0" exp="area" dr="B195:C195" r="D195" sId="2"/>
    <undo index="0" exp="area" dr="B194:C194" r="D194" sId="2"/>
    <undo index="0" exp="area" dr="B193:C193" r="D193" sId="2"/>
    <undo index="0" exp="area" dr="B192:C192" r="D192" sId="2"/>
    <undo index="0" exp="area" dr="B191:C191" r="D191" sId="2"/>
    <undo index="0" exp="area" dr="B190:C190" r="D190" sId="2"/>
    <undo index="0" exp="area" dr="B189:C189" r="D189" sId="2"/>
    <undo index="0" exp="area" dr="B188:C188" r="D188" sId="2"/>
    <undo index="0" exp="area" dr="B187:C187" r="D187" sId="2"/>
    <undo index="0" exp="area" dr="B186:C186" r="D186" sId="2"/>
    <undo index="0" exp="area" dr="B185:C185" r="D185" sId="2"/>
    <undo index="0" exp="area" dr="B184:C184" r="D184" sId="2"/>
    <undo index="0" exp="area" dr="B183:C183" r="D183" sId="2"/>
    <undo index="0" exp="area" dr="B182:C182" r="D182" sId="2"/>
    <undo index="0" exp="area" dr="B180:C180" r="D180" sId="2"/>
    <undo index="0" exp="area" dr="B179:C179" r="D179" sId="2"/>
    <undo index="0" exp="area" dr="B178:C178" r="D178" sId="2"/>
    <undo index="0" exp="area" dr="B177:C177" r="D177" sId="2"/>
    <undo index="0" exp="area" dr="B176:C176" r="D176" sId="2"/>
    <undo index="0" exp="area" dr="B175:C175" r="D175" sId="2"/>
    <undo index="0" exp="area" dr="B174:C174" r="D174" sId="2"/>
    <undo index="0" exp="area" dr="B172:C172" r="D172" sId="2"/>
    <undo index="0" exp="area" dr="B171:C171" r="D171" sId="2"/>
    <undo index="0" exp="area" dr="B170:C170" r="D170" sId="2"/>
    <undo index="0" exp="area" dr="B169:C169" r="D169" sId="2"/>
    <undo index="0" exp="area" dr="B168:C168" r="D168" sId="2"/>
    <undo index="0" exp="area" dr="B167:C167" r="D167" sId="2"/>
    <undo index="0" exp="area" dr="B166:C166" r="D166" sId="2"/>
    <undo index="0" exp="area" dr="B165:C165" r="D165" sId="2"/>
    <undo index="0" exp="area" dr="B164:C164" r="D164" sId="2"/>
    <undo index="0" exp="area" dr="B163:C163" r="D163" sId="2"/>
    <undo index="0" exp="area" dr="B162:C162" r="D162" sId="2"/>
    <undo index="0" exp="area" dr="B160:C160" r="D160" sId="2"/>
    <undo index="0" exp="area" dr="B159:C159" r="D159" sId="2"/>
    <undo index="0" exp="area" dr="B158:C158" r="D158" sId="2"/>
    <undo index="0" exp="area" dr="B157:C157" r="D157" sId="2"/>
    <undo index="0" exp="area" dr="B156:C156" r="D156" sId="2"/>
    <undo index="0" exp="area" dr="B155:C155" r="D155" sId="2"/>
    <undo index="0" exp="area" dr="B154:C154" r="D154" sId="2"/>
    <undo index="0" exp="area" dr="B152:C152" r="D152" sId="2"/>
    <undo index="0" exp="area" dr="B151:C151" r="D151" sId="2"/>
    <undo index="0" exp="area" dr="B150:C150" r="D150" sId="2"/>
    <undo index="0" exp="area" dr="B149:C149" r="D149" sId="2"/>
    <undo index="0" exp="area" dr="B148:C148" r="D148" sId="2"/>
    <undo index="0" exp="area" dr="B147:C147" r="D147" sId="2"/>
    <undo index="0" exp="area" dr="B146:C146" r="D146" sId="2"/>
    <undo index="0" exp="area" dr="B145:C145" r="D145" sId="2"/>
    <undo index="0" exp="area" dr="B144:C144" r="D144" sId="2"/>
    <undo index="0" exp="area" dr="B143:C143" r="D143" sId="2"/>
    <undo index="0" exp="area" dr="B142:C142" r="D142" sId="2"/>
    <undo index="0" exp="area" dr="B141:C141" r="D141" sId="2"/>
    <undo index="0" exp="area" dr="B140:C140" r="D140" sId="2"/>
    <undo index="0" exp="area" dr="B139:C139" r="D139" sId="2"/>
    <undo index="0" exp="area" dr="B135:C135" r="D135" sId="2"/>
    <undo index="0" exp="area" dr="B134:C134" r="D134" sId="2"/>
    <undo index="0" exp="area" dr="B133:C133" r="D133" sId="2"/>
    <undo index="0" exp="area" dr="B132:C132" r="D132" sId="2"/>
    <undo index="0" exp="area" dr="B131:C131" r="D131" sId="2"/>
    <undo index="0" exp="area" dr="B130:C130" r="D130" sId="2"/>
    <undo index="0" exp="area" dr="B129:C129" r="D129" sId="2"/>
    <undo index="0" exp="area" dr="B126:C126" r="D126" sId="2"/>
    <undo index="0" exp="area" dr="B125:C125" r="D125" sId="2"/>
    <undo index="0" exp="area" dr="B124:C124" r="D124" sId="2"/>
    <undo index="0" exp="area" dr="B123:C123" r="D123" sId="2"/>
    <undo index="0" exp="area" dr="B122:C122" r="D122" sId="2"/>
    <undo index="0" exp="area" dr="B117:C117" r="D117" sId="2"/>
    <undo index="0" exp="area" dr="B116:C116" r="D116" sId="2"/>
    <undo index="0" exp="area" dr="B115:C115" r="D115" sId="2"/>
    <undo index="0" exp="area" dr="B114:C114" r="D114" sId="2"/>
    <undo index="0" exp="area" dr="B113:C113" r="D113" sId="2"/>
    <undo index="0" exp="area" dr="B111:C111" r="D111" sId="2"/>
    <undo index="0" exp="area" dr="B110:C110" r="D110" sId="2"/>
    <undo index="0" exp="area" dr="B109:C109" r="D109" sId="2"/>
    <undo index="0" exp="area" dr="B108:C108" r="D108" sId="2"/>
    <undo index="0" exp="area" dr="B107:C107" r="D107" sId="2"/>
    <undo index="0" exp="area" dr="B106:C106" r="D106" sId="2"/>
    <undo index="0" exp="area" dr="B105:C105" r="D105" sId="2"/>
    <undo index="0" exp="area" dr="B104:C104" r="D104" sId="2"/>
    <undo index="0" exp="area" dr="B103:C103" r="D103" sId="2"/>
    <undo index="0" exp="area" dr="B101:C101" r="D101" sId="2"/>
    <undo index="0" exp="area" dr="B99:C99" r="D99" sId="2"/>
    <undo index="0" exp="area" dr="B98:C98" r="D98" sId="2"/>
    <undo index="0" exp="area" dr="B96:C96" r="D96" sId="2"/>
    <undo index="0" exp="area" dr="B95:C95" r="D95" sId="2"/>
    <undo index="0" exp="area" dr="B94:C94" r="D94" sId="2"/>
    <undo index="0" exp="area" dr="B93:C93" r="D93" sId="2"/>
    <undo index="0" exp="area" dr="B92:C92" r="D92" sId="2"/>
    <undo index="0" exp="area" dr="B91:C91" r="D91" sId="2"/>
    <undo index="0" exp="area" dr="B90:C90" r="D90" sId="2"/>
    <undo index="0" exp="area" dr="B89:C89" r="D89" sId="2"/>
    <undo index="0" exp="area" dr="B88:C88" r="D88" sId="2"/>
    <undo index="0" exp="area" dr="B87:C87" r="D87" sId="2"/>
    <undo index="0" exp="area" dr="B86:C86" r="D86" sId="2"/>
    <undo index="0" exp="area" dr="B85:C85" r="D85" sId="2"/>
    <undo index="0" exp="area" dr="B84:C84" r="D84" sId="2"/>
    <undo index="0" exp="area" dr="B83:C83" r="D83" sId="2"/>
    <undo index="0" exp="area" dr="B82:C82" r="D82" sId="2"/>
    <undo index="0" exp="area" dr="B81:C81" r="D81" sId="2"/>
    <undo index="0" exp="area" dr="B80:C80" r="D80" sId="2"/>
    <undo index="0" exp="area" dr="B79:C79" r="D79" sId="2"/>
    <undo index="0" exp="area" dr="B78:C78" r="D78" sId="2"/>
    <undo index="0" exp="area" dr="B77:C77" r="D77" sId="2"/>
    <undo index="0" exp="area" dr="B76:C76" r="D76" sId="2"/>
    <undo index="0" exp="area" dr="B75:C75" r="D75" sId="2"/>
    <undo index="0" exp="area" dr="B74:C74" r="D74" sId="2"/>
    <undo index="0" exp="area" dr="B73:C73" r="D73" sId="2"/>
    <undo index="0" exp="area" dr="B72:C72" r="D72" sId="2"/>
    <undo index="0" exp="area" dr="B71:C71" r="D71" sId="2"/>
    <undo index="0" exp="area" dr="B70:C70" r="D70" sId="2"/>
    <undo index="0" exp="area" dr="B69:C69" r="D69" sId="2"/>
    <undo index="0" exp="area" dr="B68:C68" r="D68" sId="2"/>
    <undo index="0" exp="area" dr="B67:C67" r="D67" sId="2"/>
    <undo index="0" exp="area" dr="B65:C65" r="D65" sId="2"/>
    <undo index="0" exp="area" dr="B63:C63" r="D63" sId="2"/>
    <undo index="0" exp="area" dr="B62:C62" r="D62" sId="2"/>
    <undo index="0" exp="area" dr="B61:C61" r="D61" sId="2"/>
    <undo index="0" exp="area" dr="B60:C60" r="D60" sId="2"/>
    <undo index="0" exp="area" dr="B59:C59" r="D59" sId="2"/>
    <undo index="0" exp="area" dr="B58:C58" r="D58" sId="2"/>
    <undo index="0" exp="area" dr="B57:C57" r="D57" sId="2"/>
    <undo index="0" exp="area" dr="B56:C56" r="D56" sId="2"/>
    <undo index="0" exp="area" dr="B55:C55" r="D55" sId="2"/>
    <undo index="0" exp="area" dr="B54:C54" r="D54" sId="2"/>
    <undo index="0" exp="area" dr="B53:C53" r="D53" sId="2"/>
    <undo index="0" exp="area" dr="B52:C52" r="D52" sId="2"/>
    <undo index="0" exp="area" dr="B51:C51" r="D51" sId="2"/>
    <undo index="0" exp="area" dr="B50:C50" r="D50" sId="2"/>
    <undo index="0" exp="area" dr="B49:C49" r="D49" sId="2"/>
    <undo index="0" exp="area" dr="B48:C48" r="D48" sId="2"/>
    <undo index="0" exp="area" dr="B47:C47" r="D47" sId="2"/>
    <undo index="0" exp="area" dr="B46:C46" r="D46" sId="2"/>
    <undo index="0" exp="area" dr="B45:C45" r="D45" sId="2"/>
    <undo index="0" exp="area" dr="B44:C44" r="D44" sId="2"/>
    <undo index="0" exp="area" dr="B43:C43" r="D43" sId="2"/>
    <undo index="0" exp="area" dr="B42:C42" r="D42" sId="2"/>
    <undo index="0" exp="area" dr="B41:C41" r="D41" sId="2"/>
    <undo index="0" exp="area" dr="B40:C40" r="D40" sId="2"/>
    <undo index="0" exp="area" dr="B39:C39" r="D39" sId="2"/>
    <undo index="0" exp="area" dr="B38:C38" r="D38" sId="2"/>
    <undo index="0" exp="area" dr="B37:C37" r="D37" sId="2"/>
    <undo index="0" exp="area" dr="B36:C36" r="D36" sId="2"/>
    <undo index="0" exp="area" dr="B35:C35" r="D35" sId="2"/>
    <undo index="0" exp="area" dr="B34:C34" r="D34" sId="2"/>
    <undo index="0" exp="area" dr="B32:C32" r="D32" sId="2"/>
    <undo index="0" exp="area" dr="B30:C30" r="D30" sId="2"/>
    <undo index="0" exp="area" dr="B29:C29" r="D29" sId="2"/>
    <undo index="0" exp="area" dr="B28:C28" r="D28" sId="2"/>
    <undo index="0" exp="area" dr="B27:C27" r="D27" sId="2"/>
    <undo index="0" exp="area" dr="B26:C26" r="D26" sId="2"/>
    <undo index="0" exp="area" dr="B25:C25" r="D25" sId="2"/>
    <undo index="0" exp="area" dr="B24:C24" r="D24" sId="2"/>
    <undo index="0" exp="area" dr="B23:C23" r="D23" sId="2"/>
    <undo index="0" exp="area" dr="B22:C22" r="D22" sId="2"/>
    <undo index="0" exp="area" dr="B21:C21" r="D21" sId="2"/>
    <undo index="0" exp="area" dr="B20:C20" r="D20" sId="2"/>
    <undo index="0" exp="area" dr="B19:C19" r="D19" sId="2"/>
    <undo index="0" exp="area" dr="B18:C18" r="D18" sId="2"/>
    <undo index="0" exp="area" dr="B17:C17" r="D17" sId="2"/>
    <undo index="0" exp="area" dr="B15:C15" r="D15" sId="2"/>
    <undo index="0" exp="area" dr="B14:C14" r="D14" sId="2"/>
    <undo index="0" exp="area" dr="B13:C13" r="D13" sId="2"/>
    <undo index="0" exp="area" dr="B12:C12" r="D12" sId="2"/>
    <undo index="0" exp="area" dr="B11:C11" r="D11" sId="2"/>
    <undo index="0" exp="area" dr="B7:C7" r="D7" sId="2"/>
    <undo index="0" exp="ref" v="1" dr="C6" r="D6" sId="2"/>
    <undo index="0" exp="area" dr="B5:C5" r="D5" sId="2"/>
    <undo index="0" exp="ref" v="1" dr="C4" r="D4" sId="2"/>
    <rfmt sheetId="2" xfDxf="1" sqref="C1:C1048576" start="0" length="0">
      <dxf>
        <font>
          <name val="Arial"/>
          <scheme val="none"/>
        </font>
        <numFmt numFmtId="35" formatCode="_(* #,##0.00_);_(* \(#,##0.00\);_(* &quot;-&quot;??_);_(@_)"/>
        <protection locked="0"/>
      </dxf>
    </rfmt>
    <rfmt sheetId="2" sqref="C1" start="0" length="0">
      <dxf>
        <font>
          <sz val="11"/>
          <color theme="1"/>
          <name val="Calibri"/>
          <scheme val="minor"/>
        </font>
        <numFmt numFmtId="0" formatCode="General"/>
        <protection locked="1"/>
      </dxf>
    </rfmt>
    <rfmt sheetId="2" sqref="C2" start="0" length="0">
      <dxf>
        <font>
          <name val="Arial Narrow"/>
          <scheme val="none"/>
        </font>
      </dxf>
    </rfmt>
    <rcc rId="0" sId="2" dxf="1">
      <nc r="C3" t="inlineStr">
        <is>
          <t>Q4. 2024</t>
        </is>
      </nc>
      <ndxf>
        <font>
          <b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2" dxf="1">
      <nc r="C4">
        <f>#REF!</f>
      </nc>
      <ndxf>
        <font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bottom style="thin">
            <color indexed="64"/>
          </bottom>
        </border>
      </ndxf>
    </rcc>
    <rfmt sheetId="2" sqref="C5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  <protection locked="1"/>
      </dxf>
    </rfmt>
    <rcc rId="0" sId="2" dxf="1" numFmtId="34">
      <nc r="C6">
        <v>504876.56</v>
      </nc>
      <ndxf>
        <font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bottom style="thin">
            <color indexed="64"/>
          </bottom>
        </border>
      </ndxf>
    </rcc>
    <rfmt sheetId="2" sqref="C7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8" start="0" length="0">
      <dxf>
        <font>
          <name val="Arial Narrow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1">
        <v>8760870.7599999998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1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1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14">
        <v>1000000</v>
      </nc>
      <ndxf>
        <font>
          <name val="Arial Narrow"/>
          <scheme val="none"/>
        </font>
        <border outline="0">
          <left style="thin">
            <color indexed="64"/>
          </left>
        </border>
      </ndxf>
    </rcc>
    <rcc rId="0" sId="2" dxf="1">
      <nc r="C15">
        <f>SUM(C11:C14)</f>
      </nc>
      <ndxf>
        <font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2" sqref="C16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17">
        <v>1560354.27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18">
        <v>2900450.23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20">
        <v>2118070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21">
        <v>400000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2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23">
        <v>1222000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24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25">
        <v>2220700.65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26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2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28">
        <v>1110800.67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</border>
      </ndxf>
    </rcc>
    <rcc rId="0" sId="2" dxf="1">
      <nc r="C29">
        <f>SUM(C16:C28)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2" sqref="C30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3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3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34">
        <v>45665980.875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35">
        <v>660996493.45249999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36">
        <v>22114544.265000001</v>
      </nc>
      <ndxf>
        <font>
          <name val="Arial Narrow"/>
          <scheme val="none"/>
        </font>
        <alignment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37">
        <v>88549515.704999998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3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39">
        <v>13669287.254999999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4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4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42">
        <v>321427411.69499999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4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44" start="0" length="0">
      <dxf>
        <font>
          <name val="Arial Narrow"/>
          <scheme val="none"/>
        </font>
        <alignment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45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46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4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4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4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4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5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6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5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6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6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62" start="0" length="0">
      <dxf>
        <font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top style="thin">
            <color indexed="64"/>
          </top>
        </border>
      </dxf>
    </rfmt>
    <rcc rId="0" sId="2" dxf="1">
      <nc r="C63">
        <f>SUM(C15,C29,C34:C62)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fmt sheetId="2" sqref="C64" start="0" length="0">
      <dxf>
        <font>
          <name val="Arial Narrow"/>
          <scheme val="none"/>
        </font>
        <numFmt numFmtId="0" formatCode="General"/>
        <protection locked="1"/>
      </dxf>
    </rfmt>
    <rcc rId="0" sId="2" dxf="1">
      <nc r="C65">
        <f>SUM(C67:C92)</f>
      </nc>
      <ndxf>
        <font>
          <b/>
          <name val="Arial Narrow"/>
          <scheme val="none"/>
        </font>
        <fill>
          <patternFill patternType="solid">
            <bgColor theme="5" tint="0.59999389629810485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66" start="0" length="0">
      <dxf>
        <font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34">
      <nc r="C67">
        <v>245765900.34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68">
        <v>43263667.560000002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69">
        <v>257406223.40000001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70">
        <v>15675990.869999999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71">
        <v>5907098.5599999996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7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73">
        <v>5589690.4299999997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74">
        <v>4029800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75">
        <v>71834000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76">
        <v>2980900.56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77">
        <v>19550800.23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78">
        <v>0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79">
        <v>6959777.2199999997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80">
        <v>2234690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81">
        <v>6710230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82">
        <v>148101.5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8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84">
        <v>56800768.560000002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85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86">
        <v>0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87">
        <v>25666385.440000001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88">
        <v>0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89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90">
        <v>11587227.23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91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9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9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94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95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>
      <nc r="C96">
        <f>SUM(C101:C116)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97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9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99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100" start="0" length="0">
      <dxf>
        <font>
          <b/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101">
        <v>43213879.340000004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10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10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104">
        <v>45675009.119999997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105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106">
        <v>43023897.979999997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107">
        <v>35688247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10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109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bottom style="thin">
            <color indexed="64"/>
          </bottom>
        </border>
      </dxf>
    </rfmt>
    <rfmt sheetId="2" sqref="C110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bottom style="thin">
            <color indexed="64"/>
          </bottom>
        </border>
      </dxf>
    </rfmt>
    <rfmt sheetId="2" sqref="C111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11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113">
        <v>21631464.66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114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115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116">
        <v>19772000</v>
      </nc>
      <ndxf>
        <font>
          <name val="Arial Narrow"/>
          <scheme val="none"/>
        </font>
        <border outline="0">
          <left style="thin">
            <color indexed="64"/>
          </left>
        </border>
      </ndxf>
    </rcc>
    <rcc rId="0" sId="2" dxf="1">
      <nc r="C117">
        <f>SUM(C65,C96)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118" start="0" length="0">
      <dxf>
        <font>
          <name val="Arial Narrow"/>
          <scheme val="none"/>
        </font>
        <numFmt numFmtId="0" formatCode="General"/>
        <protection locked="1"/>
      </dxf>
    </rfmt>
    <rfmt sheetId="2" sqref="C119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0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1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2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3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4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5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6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7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8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29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30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31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32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33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34" start="0" length="0">
      <dxf>
        <font>
          <name val="Arial Narrow"/>
          <scheme val="none"/>
        </font>
        <alignment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>
      <nc r="C135">
        <f>SUM(C122:C134)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protection locked="1"/>
      </ndxf>
    </rcc>
    <rfmt sheetId="2" sqref="C136" start="0" length="0">
      <dxf>
        <font>
          <name val="Arial Narrow"/>
          <scheme val="none"/>
        </font>
        <numFmt numFmtId="0" formatCode="General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1"/>
      </dxf>
    </rfmt>
    <rfmt sheetId="2" sqref="C137" start="0" length="0">
      <dxf>
        <font>
          <name val="Arial Narrow"/>
          <scheme val="none"/>
        </font>
        <numFmt numFmtId="0" formatCode="General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1"/>
      </dxf>
    </rfmt>
    <rfmt sheetId="2" sqref="C138" start="0" length="0">
      <dxf>
        <font>
          <name val="Arial Narrow"/>
          <scheme val="none"/>
        </font>
        <numFmt numFmtId="0" formatCode="General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1"/>
      </dxf>
    </rfmt>
    <rcc rId="0" sId="2" dxf="1" numFmtId="34">
      <nc r="C139">
        <v>75345889.900000006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4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4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4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4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44">
        <v>56700677.780000001</v>
      </nc>
      <n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45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46">
        <v>177890000.78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4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4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49">
        <v>2443679.98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5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51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top style="thin">
            <color indexed="64"/>
          </top>
        </border>
      </dxf>
    </rfmt>
    <rcc rId="0" sId="2" dxf="1">
      <nc r="C152">
        <f>SUM(C138:C151)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alignment vertical="center" wrapText="1" readingOrder="0"/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15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54">
        <v>3448020.67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55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56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5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58">
        <v>3401506.76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59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top style="thin">
            <color indexed="64"/>
          </top>
        </border>
      </dxf>
    </rfmt>
    <rcc rId="0" sId="2" dxf="1">
      <nc r="C160">
        <f>SUM(C154:C159)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161" start="0" length="0">
      <dxf>
        <font>
          <b/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62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6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64">
        <v>82730980.450000003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165">
        <v>26980564.120000001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66" start="0" length="0">
      <dxf>
        <font>
          <name val="Arial Narrow"/>
          <scheme val="none"/>
        </font>
        <alignment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6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68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6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70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7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</border>
      </dxf>
    </rfmt>
    <rcc rId="0" sId="2" dxf="1">
      <nc r="C172">
        <f>SUM(C162:C171)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alignment vertical="top" wrapText="1" readingOrder="0"/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173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74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75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76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77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78">
        <v>8650340.2300000004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79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</border>
      </dxf>
    </rfmt>
    <rcc rId="0" sId="2" dxf="1">
      <nc r="C180">
        <f>SUM(C174:C179)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181" start="0" length="0">
      <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 numFmtId="34">
      <nc r="C182">
        <v>31970450.449999999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183">
        <v>62800920.18</v>
      </nc>
      <ndxf>
        <font>
          <name val="Arial Narrow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184">
        <v>28660700.100000001</v>
      </nc>
      <n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 numFmtId="34">
      <nc r="C185">
        <v>7600560.3399999999</v>
      </nc>
      <n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2" sqref="C186" start="0" length="0">
      <dxf>
        <font>
          <name val="Arial Narrow"/>
          <scheme val="none"/>
        </font>
        <alignment vertic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2" sqref="C187" start="0" length="0">
      <dxf>
        <font>
          <name val="Arial Narrow"/>
          <scheme val="none"/>
        </font>
        <alignment vertical="center" wrapText="1" readingOrder="0"/>
        <border outline="0">
          <left style="thin">
            <color indexed="64"/>
          </left>
          <top style="thin">
            <color indexed="64"/>
          </top>
        </border>
      </dxf>
    </rfmt>
    <rcc rId="0" sId="2" dxf="1">
      <nc r="C188">
        <f>SUM(C182:C187)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189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190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191">
        <v>10870345.23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19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19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194">
        <v>67500452.780000001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195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196" start="0" length="0">
      <dxf>
        <font>
          <name val="Arial Narrow"/>
          <scheme val="none"/>
        </font>
        <border outline="0">
          <left style="thin">
            <color indexed="64"/>
          </left>
        </border>
      </dxf>
    </rfmt>
    <rcc rId="0" sId="2" dxf="1">
      <nc r="C197">
        <f>SUM(C191:C196)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alignment vertical="top" wrapText="1" readingOrder="0"/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198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bottom style="thin">
            <color indexed="64"/>
          </bottom>
        </border>
      </dxf>
    </rfmt>
    <rfmt sheetId="2" sqref="C199" start="0" length="0">
      <dxf>
        <font>
          <b/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200">
        <v>21009453.289999999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201">
        <v>2780900.12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20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203">
        <v>10223500.23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204" start="0" length="0">
      <dxf>
        <font>
          <name val="Arial Narrow"/>
          <scheme val="none"/>
        </font>
        <alignment vertical="center" readingOrder="0"/>
        <border outline="0">
          <left style="thin">
            <color indexed="64"/>
          </left>
          <bottom style="thin">
            <color indexed="64"/>
          </bottom>
        </border>
      </dxf>
    </rfmt>
    <rfmt sheetId="2" sqref="C205" start="0" length="0">
      <dxf>
        <font>
          <name val="Arial Narrow"/>
          <scheme val="none"/>
        </font>
        <alignment vertical="center" readingOrder="0"/>
        <border outline="0">
          <left style="thin">
            <color indexed="64"/>
          </left>
        </border>
      </dxf>
    </rfmt>
    <rcc rId="0" sId="2" dxf="1">
      <nc r="C206">
        <f>SUM(C200:C205)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207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0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209">
        <v>198900565.34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210">
        <v>10000000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211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1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1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14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15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216">
        <v>7900567.4400000004</v>
      </nc>
      <ndxf>
        <font>
          <name val="Arial Narrow"/>
          <scheme val="none"/>
        </font>
        <border outline="0">
          <left style="thin">
            <color indexed="64"/>
          </left>
        </border>
      </ndxf>
    </rcc>
    <rcc rId="0" sId="2" dxf="1">
      <nc r="C217">
        <f>SUM(C209:C216)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21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19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20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21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2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2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224">
        <v>10890500.32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225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26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27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28" start="0" length="0">
      <dxf>
        <font>
          <name val="Arial Narrow"/>
          <scheme val="none"/>
        </font>
        <border outline="0">
          <left style="thin">
            <color indexed="64"/>
          </left>
        </border>
      </dxf>
    </rfmt>
    <rcc rId="0" sId="2" dxf="1">
      <nc r="C229">
        <f>SUM(C218:C228)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alignment vertical="top" wrapText="1" readingOrder="0"/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cc rId="0" sId="2" dxf="1">
      <nc r="C230">
        <f>SUM(C152,C160,C172,C180,C188,C197,C206,C217,C229)</f>
      </nc>
      <ndxf>
        <font>
          <b/>
          <name val="Arial Narrow"/>
          <scheme val="none"/>
        </font>
        <fill>
          <patternFill patternType="solid">
            <bgColor theme="5" tint="0.59999389629810485"/>
          </patternFill>
        </fill>
        <alignment vertical="top" wrapText="1" readingOrder="0"/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231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bottom style="thin">
            <color indexed="64"/>
          </bottom>
        </border>
      </dxf>
    </rfmt>
    <rfmt sheetId="2" sqref="C232" start="0" length="0">
      <dxf>
        <font>
          <b/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3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34" start="0" length="0">
      <dxf>
        <font>
          <b/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35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36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37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3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39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40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41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4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4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44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45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46" start="0" length="0">
      <dxf>
        <font>
          <name val="Arial Narrow"/>
          <scheme val="none"/>
        </font>
        <border outline="0">
          <left style="thin">
            <color indexed="64"/>
          </left>
        </border>
      </dxf>
    </rfmt>
    <rcc rId="0" sId="2" dxf="1">
      <nc r="C247">
        <f>SUM(C234:C246)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24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49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50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51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5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5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54" start="0" length="0">
      <dxf>
        <font>
          <name val="Arial Narrow"/>
          <scheme val="none"/>
        </font>
        <border outline="0">
          <left style="thin">
            <color indexed="64"/>
          </left>
        </border>
      </dxf>
    </rfmt>
    <rcc rId="0" sId="2" dxf="1">
      <nc r="C255">
        <f>SUM(C250:C254)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256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57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5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59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60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61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6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63" start="0" length="0">
      <dxf>
        <font>
          <name val="Arial Narrow"/>
          <scheme val="none"/>
        </font>
        <border outline="0">
          <left style="thin">
            <color indexed="64"/>
          </left>
        </border>
      </dxf>
    </rfmt>
    <rcc rId="0" sId="2" dxf="1">
      <nc r="C264">
        <f>SUM(C258:C263)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alignment vertical="top" wrapText="1" readingOrder="0"/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265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bottom style="thin">
            <color indexed="64"/>
          </bottom>
        </border>
      </dxf>
    </rfmt>
    <rfmt sheetId="2" sqref="C266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67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6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69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270">
        <v>11898456.65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271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72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bottom style="thin">
            <color indexed="64"/>
          </bottom>
        </border>
      </dxf>
    </rfmt>
    <rfmt sheetId="2" sqref="C27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74" start="0" length="0">
      <dxf>
        <font>
          <b/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275">
        <v>6340222.8899999997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276" start="0" length="0">
      <dxf>
        <font>
          <name val="Arial Narrow"/>
          <scheme val="none"/>
        </font>
        <border outline="0">
          <left style="thin">
            <color indexed="64"/>
          </left>
        </border>
      </dxf>
    </rfmt>
    <rcc rId="0" sId="2" dxf="1">
      <nc r="C277">
        <f>SUM(C267:C276)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alignment vertical="top" wrapText="1" readingOrder="0"/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27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79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80" start="0" length="0">
      <dxf>
        <font>
          <b/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81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8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8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84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285">
        <v>10240900.67</v>
      </nc>
      <ndxf>
        <font>
          <name val="Arial Narrow"/>
          <scheme val="none"/>
        </font>
        <border outline="0">
          <left style="thin">
            <color indexed="64"/>
          </left>
        </border>
      </ndxf>
    </rcc>
    <rcc rId="0" sId="2" dxf="1">
      <nc r="C286">
        <f>SUM(C280:C285)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alignment vertical="top" wrapText="1" readingOrder="0"/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287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8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289">
        <v>3405670.56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290">
        <v>4000000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cc rId="0" sId="2" dxf="1" numFmtId="34">
      <nc r="C291">
        <v>10450455.890000001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29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9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94" start="0" length="0">
      <dxf>
        <font>
          <name val="Arial Narrow"/>
          <scheme val="none"/>
        </font>
        <border outline="0">
          <left style="thin">
            <color indexed="64"/>
          </left>
        </border>
      </dxf>
    </rfmt>
    <rcc rId="0" sId="2" dxf="1">
      <nc r="C295">
        <f>SUM(C289:C294)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296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97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9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299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bottom style="thin">
            <color indexed="64"/>
          </bottom>
        </border>
      </dxf>
    </rfmt>
    <rfmt sheetId="2" sqref="C300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301">
        <v>2450000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30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303">
        <v>3288900.56</v>
      </nc>
      <ndxf>
        <font>
          <name val="Arial Narrow"/>
          <scheme val="none"/>
        </font>
        <border outline="0">
          <left style="thin">
            <color indexed="64"/>
          </left>
        </border>
      </ndxf>
    </rcc>
    <rcc rId="0" sId="2" dxf="1">
      <nc r="C304">
        <f>SUM(C298:C303)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305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06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07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0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09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10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11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12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</border>
      </dxf>
    </rfmt>
    <rcc rId="0" sId="2" dxf="1">
      <nc r="C313">
        <f>SUM(C307:C312)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314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15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bottom style="thin">
            <color indexed="64"/>
          </bottom>
        </border>
      </dxf>
    </rfmt>
    <rfmt sheetId="2" sqref="C316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17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1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19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20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21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22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23" start="0" length="0">
      <dxf>
        <font>
          <name val="Arial Narrow"/>
          <scheme val="none"/>
        </font>
        <border outline="0">
          <left style="thin">
            <color indexed="64"/>
          </left>
        </border>
      </dxf>
    </rfmt>
    <rcc rId="0" sId="2" dxf="1">
      <nc r="C324">
        <f>SUM(C316:C323)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alignment vertical="top" wrapText="1" readingOrder="0"/>
        <border outline="0">
          <left style="thin">
            <color indexed="64"/>
          </left>
          <top style="medium">
            <color indexed="64"/>
          </top>
          <bottom style="medium">
            <color indexed="64"/>
          </bottom>
        </border>
        <protection locked="1"/>
      </ndxf>
    </rcc>
    <rfmt sheetId="2" sqref="C325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bottom style="thin">
            <color indexed="64"/>
          </bottom>
        </border>
      </dxf>
    </rfmt>
    <rfmt sheetId="2" sqref="C326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27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28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29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30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331">
        <v>25340566.780000001</v>
      </nc>
      <n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ndxf>
    </rcc>
    <rfmt sheetId="2" sqref="C332" start="0" length="0">
      <dxf>
        <font>
          <name val="Arial Narrow"/>
          <scheme val="none"/>
        </font>
        <alignment vertical="top" wrapText="1" readingOrder="0"/>
        <border outline="0">
          <left style="thin">
            <color indexed="64"/>
          </left>
          <bottom style="thin">
            <color indexed="64"/>
          </bottom>
        </border>
      </dxf>
    </rfmt>
    <rfmt sheetId="2" sqref="C333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fmt sheetId="2" sqref="C334" start="0" length="0">
      <dxf>
        <font>
          <name val="Arial Narrow"/>
          <scheme val="none"/>
        </font>
        <border outline="0">
          <left style="thin">
            <color indexed="64"/>
          </left>
          <bottom style="thin">
            <color indexed="64"/>
          </bottom>
        </border>
      </dxf>
    </rfmt>
    <rcc rId="0" sId="2" dxf="1" numFmtId="34">
      <nc r="C335">
        <v>4999999.51</v>
      </nc>
      <ndxf>
        <font>
          <name val="Arial Narrow"/>
          <scheme val="none"/>
        </font>
        <border outline="0">
          <left style="thin">
            <color indexed="64"/>
          </left>
        </border>
      </ndxf>
    </rcc>
    <rcc rId="0" sId="2" dxf="1">
      <nc r="C336">
        <f>SUM(C327:C335)</f>
      </nc>
      <ndxf>
        <font>
          <b/>
          <name val="Arial Narrow"/>
          <scheme val="none"/>
        </font>
        <fill>
          <patternFill patternType="solid">
            <bgColor theme="9" tint="0.59999389629810485"/>
          </patternFill>
        </fill>
        <border outline="0">
          <top style="medium">
            <color indexed="64"/>
          </top>
        </border>
        <protection locked="1"/>
      </ndxf>
    </rcc>
    <rcc rId="0" sId="2" dxf="1">
      <nc r="C337">
        <f>SUM(C336,C324,C313,C304,C295,C286,C277,C264,C255,C247,)</f>
      </nc>
      <ndxf>
        <font>
          <b/>
          <name val="Arial Narrow"/>
          <scheme val="none"/>
        </font>
        <fill>
          <patternFill patternType="solid">
            <bgColor theme="4" tint="0.59999389629810485"/>
          </patternFill>
        </fill>
        <border outline="0">
          <top style="medium">
            <color indexed="64"/>
          </top>
          <bottom style="medium">
            <color indexed="64"/>
          </bottom>
        </border>
        <protection locked="1"/>
      </ndxf>
    </rcc>
    <rcc rId="0" sId="2" dxf="1">
      <nc r="C338">
        <f>SUM(C230,C337)</f>
      </nc>
      <ndxf>
        <font>
          <b/>
          <name val="Arial Narrow"/>
          <scheme val="none"/>
        </font>
        <fill>
          <patternFill patternType="solid">
            <bgColor theme="0" tint="-0.249977111117893"/>
          </patternFill>
        </fill>
        <border outline="0">
          <bottom style="medium">
            <color indexed="64"/>
          </bottom>
        </border>
      </ndxf>
    </rcc>
    <rfmt sheetId="2" sqref="C339" start="0" length="0">
      <dxf>
        <font>
          <sz val="8"/>
          <name val="Arial Narrow"/>
          <scheme val="none"/>
        </font>
        <numFmt numFmtId="0" formatCode="General"/>
        <fill>
          <patternFill patternType="solid">
            <bgColor rgb="FF00B050"/>
          </patternFill>
        </fill>
        <border outline="0">
          <top style="medium">
            <color indexed="64"/>
          </top>
        </border>
        <protection locked="1"/>
      </dxf>
    </rfmt>
    <rfmt sheetId="2" sqref="C340" start="0" length="0">
      <dxf>
        <font>
          <sz val="8"/>
          <name val="Arial Narrow"/>
          <scheme val="none"/>
        </font>
        <numFmt numFmtId="0" formatCode="General"/>
        <fill>
          <patternFill patternType="solid">
            <bgColor rgb="FF00B050"/>
          </patternFill>
        </fill>
        <border outline="0">
          <top style="medium">
            <color indexed="64"/>
          </top>
        </border>
        <protection locked="1"/>
      </dxf>
    </rfmt>
    <rfmt sheetId="2" sqref="C341" start="0" length="0">
      <dxf>
        <font>
          <sz val="8"/>
          <name val="Arial Narrow"/>
          <scheme val="none"/>
        </font>
      </dxf>
    </rfmt>
    <rfmt sheetId="2" sqref="C342" start="0" length="0">
      <dxf>
        <font>
          <sz val="8"/>
          <name val="Arial Narrow"/>
          <scheme val="none"/>
        </font>
      </dxf>
    </rfmt>
    <rfmt sheetId="2" sqref="C343" start="0" length="0">
      <dxf>
        <font>
          <sz val="8"/>
          <name val="Arial Narrow"/>
          <scheme val="none"/>
        </font>
      </dxf>
    </rfmt>
    <rfmt sheetId="2" sqref="C344" start="0" length="0">
      <dxf>
        <font>
          <name val="Arial Narrow"/>
          <scheme val="none"/>
        </font>
      </dxf>
    </rfmt>
    <rfmt sheetId="2" s="1" sqref="C345" start="0" length="0">
      <dxf>
        <font>
          <sz val="11"/>
          <color theme="1"/>
          <name val="Arial Narrow"/>
          <scheme val="none"/>
        </font>
      </dxf>
    </rfmt>
    <rfmt sheetId="2" s="1" sqref="C346" start="0" length="0">
      <dxf>
        <font>
          <b/>
          <sz val="10"/>
          <color theme="1"/>
          <name val="Aharoni"/>
          <scheme val="none"/>
        </font>
      </dxf>
    </rfmt>
    <rfmt sheetId="2" s="1" sqref="C347" start="0" length="0">
      <dxf>
        <font>
          <b/>
          <sz val="10"/>
          <color indexed="8"/>
          <name val="Aharoni"/>
          <scheme val="none"/>
        </font>
      </dxf>
    </rfmt>
    <rfmt sheetId="2" s="1" sqref="C348" start="0" length="0">
      <dxf>
        <font>
          <b/>
          <sz val="10"/>
          <color indexed="8"/>
          <name val="Aharoni"/>
          <scheme val="none"/>
        </font>
      </dxf>
    </rfmt>
    <rfmt sheetId="2" s="1" sqref="C349" start="0" length="0">
      <dxf>
        <font>
          <sz val="11"/>
          <color indexed="8"/>
          <name val="Arial Narrow"/>
          <scheme val="none"/>
        </font>
      </dxf>
    </rfmt>
    <rfmt sheetId="2" s="1" sqref="C350" start="0" length="0">
      <dxf>
        <font>
          <sz val="11"/>
          <color indexed="8"/>
          <name val="Arial Narrow"/>
          <scheme val="none"/>
        </font>
      </dxf>
    </rfmt>
    <rfmt sheetId="2" s="1" sqref="C351" start="0" length="0">
      <dxf>
        <font>
          <sz val="11"/>
          <color indexed="8"/>
          <name val="Arial Narrow"/>
          <scheme val="none"/>
        </font>
      </dxf>
    </rfmt>
    <rfmt sheetId="2" sqref="C352" start="0" length="0">
      <dxf>
        <font>
          <name val="Arial Narrow"/>
          <scheme val="none"/>
        </font>
        <border outline="0">
          <bottom style="medium">
            <color indexed="64"/>
          </bottom>
        </border>
      </dxf>
    </rfmt>
  </rrc>
  <rcc rId="1324" sId="2" odxf="1" dxf="1" numFmtId="34">
    <nc r="C4">
      <v>60527.54</v>
    </nc>
    <ndxf>
      <fill>
        <patternFill patternType="none">
          <bgColor indexed="65"/>
        </patternFill>
      </fill>
      <border outline="0">
        <right style="thin">
          <color indexed="64"/>
        </right>
        <top style="thin">
          <color indexed="64"/>
        </top>
      </border>
    </ndxf>
  </rcc>
  <rcc rId="1325" sId="2" odxf="1" dxf="1" numFmtId="34">
    <nc r="C6">
      <v>164986.98000000001</v>
    </nc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326" sId="2" numFmtId="34">
    <nc r="B11">
      <v>3671132.77</v>
    </nc>
  </rcc>
  <rcc rId="1327" sId="2" numFmtId="34">
    <nc r="B17">
      <v>515771.95</v>
    </nc>
  </rcc>
  <rcc rId="1328" sId="2" numFmtId="34">
    <nc r="B18">
      <v>711929.71</v>
    </nc>
  </rcc>
  <rcc rId="1329" sId="2" numFmtId="34">
    <nc r="B20">
      <v>0</v>
    </nc>
  </rcc>
  <rcc rId="1330" sId="2" numFmtId="34">
    <nc r="B21">
      <v>347120.54</v>
    </nc>
  </rcc>
  <rcc rId="1331" sId="2" numFmtId="34">
    <nc r="B23">
      <v>0</v>
    </nc>
  </rcc>
  <rcc rId="1332" sId="2" numFmtId="34">
    <nc r="B25">
      <v>0</v>
    </nc>
  </rcc>
  <rcc rId="1333" sId="2" numFmtId="34">
    <nc r="B26">
      <v>38500</v>
    </nc>
  </rcc>
  <rcc rId="1334" sId="2" numFmtId="34">
    <nc r="B28">
      <v>474516</v>
    </nc>
  </rcc>
  <rcc rId="1335" sId="2" numFmtId="34">
    <nc r="B68">
      <v>92392797.329999998</v>
    </nc>
  </rcc>
  <rcc rId="1336" sId="2" numFmtId="34">
    <nc r="B69">
      <v>365430565.32999998</v>
    </nc>
  </rcc>
  <rcc rId="1337" sId="2" numFmtId="34">
    <nc r="B81">
      <v>42543112.560000002</v>
    </nc>
  </rcc>
  <rcc rId="1338" sId="2" numFmtId="34">
    <nc r="B78">
      <v>29254468.149999999</v>
    </nc>
  </rcc>
  <rcc rId="1339" sId="2" numFmtId="34">
    <nc r="B80">
      <v>19800000</v>
    </nc>
  </rcc>
  <rcc rId="1340" sId="2" numFmtId="34">
    <nc r="B87">
      <v>56807334.200000003</v>
    </nc>
  </rcc>
  <rcc rId="1341" sId="2" numFmtId="34">
    <nc r="B67">
      <v>201534375.06999999</v>
    </nc>
  </rcc>
  <rcc rId="1342" sId="2" numFmtId="34">
    <nc r="B76">
      <v>34560230.119999997</v>
    </nc>
  </rcc>
  <rcc rId="1343" sId="2" numFmtId="34">
    <nc r="B73">
      <v>14430234.01</v>
    </nc>
  </rcc>
  <rcc rId="1344" sId="2" numFmtId="34">
    <nc r="B75">
      <v>83090434.280000001</v>
    </nc>
  </rcc>
  <rcc rId="1345" sId="2" numFmtId="34">
    <nc r="B84">
      <v>18395325.719999999</v>
    </nc>
  </rcc>
  <rcc rId="1346" sId="2" numFmtId="34">
    <nc r="B101">
      <v>49412953.390000001</v>
    </nc>
  </rcc>
  <rcc rId="1347" sId="2" numFmtId="34">
    <nc r="B104">
      <v>150225524.52000001</v>
    </nc>
  </rcc>
  <rcc rId="1348" sId="2" numFmtId="34">
    <nc r="B106">
      <v>117652310.8</v>
    </nc>
  </rcc>
  <rcc rId="1349" sId="2" numFmtId="34">
    <nc r="B107">
      <v>29518880.170000002</v>
    </nc>
  </rcc>
  <rcc rId="1350" sId="2" numFmtId="34">
    <nc r="B113">
      <v>0</v>
    </nc>
  </rcc>
  <rcc rId="1351" sId="2" numFmtId="34">
    <nc r="B116">
      <v>0</v>
    </nc>
  </rcc>
  <rcc rId="1352" sId="2">
    <nc r="A350" t="inlineStr">
      <is>
        <t>Fax No: ……………………… Tel. No: ………………</t>
      </is>
    </nc>
  </rcc>
  <rcc rId="1353" sId="2">
    <nc r="A352" t="inlineStr">
      <is>
        <t>Signature: ……………………………</t>
      </is>
    </nc>
  </rcc>
  <rcc rId="1354" sId="2" numFmtId="34">
    <nc r="B316">
      <v>366598906.89999998</v>
    </nc>
  </rcc>
  <rfmt sheetId="2" sqref="C67:C95">
    <dxf>
      <fill>
        <patternFill>
          <bgColor rgb="FFFFFF00"/>
        </patternFill>
      </fill>
    </dxf>
  </rfmt>
  <rfmt sheetId="2" sqref="C67:C95">
    <dxf>
      <fill>
        <patternFill>
          <bgColor theme="0"/>
        </patternFill>
      </fill>
    </dxf>
  </rfmt>
  <rcc rId="1355" sId="2" numFmtId="34">
    <nc r="B139">
      <v>71342890.090000004</v>
    </nc>
  </rcc>
  <rcc rId="1356" sId="2" numFmtId="34">
    <nc r="B140">
      <v>45674909.979999997</v>
    </nc>
  </rcc>
  <rcc rId="1357" sId="2" numFmtId="34">
    <nc r="B289">
      <v>54954393.979999997</v>
    </nc>
  </rcc>
  <rcc rId="1358" sId="2" numFmtId="34">
    <nc r="B290">
      <v>42400000</v>
    </nc>
  </rcc>
  <rcc rId="1359" sId="2" numFmtId="34">
    <nc r="B291">
      <v>61100000</v>
    </nc>
  </rcc>
  <rcc rId="1360" sId="2" numFmtId="34">
    <nc r="B331">
      <v>20910560.43</v>
    </nc>
  </rcc>
  <rcc rId="1361" sId="2" numFmtId="34">
    <nc r="B335">
      <v>14589001.34</v>
    </nc>
  </rcc>
  <rcc rId="1362" sId="2" numFmtId="34">
    <nc r="B317">
      <v>21343768.98</v>
    </nc>
  </rcc>
  <rcc rId="1363" sId="2" numFmtId="34">
    <nc r="B301">
      <v>21000000</v>
    </nc>
  </rcc>
  <rcc rId="1364" sId="2" numFmtId="34">
    <nc r="B303">
      <v>12300000</v>
    </nc>
  </rcc>
  <rcc rId="1365" sId="2" numFmtId="34">
    <nc r="B298">
      <v>60160986.079999998</v>
    </nc>
  </rcc>
  <rcv guid="{11C2E6AD-6C8B-4233-A509-9C414AF3AA8E}" action="delete"/>
  <rdn rId="0" localSheetId="2" customView="1" name="Z_11C2E6AD_6C8B_4233_A509_9C414AF3AA8E_.wvu.PrintArea" hidden="1" oldHidden="1">
    <formula>'1ST QUARTER TRACKING'!$A$1:$C$352</formula>
  </rdn>
  <rcv guid="{11C2E6AD-6C8B-4233-A509-9C414AF3AA8E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1C2E6AD-6C8B-4233-A509-9C414AF3AA8E}" action="delete"/>
  <rdn rId="0" localSheetId="2" customView="1" name="Z_11C2E6AD_6C8B_4233_A509_9C414AF3AA8E_.wvu.PrintArea" hidden="1" oldHidden="1">
    <formula>'1ST QUARTER TRACKING'!$A$1:$C$352</formula>
    <oldFormula>'1ST QUARTER TRACKING'!$A$1:$C$352</oldFormula>
  </rdn>
  <rcv guid="{11C2E6AD-6C8B-4233-A509-9C414AF3AA8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D7E330B1-0DC7-40F4-BF36-9BDE2F1F3CC3}" name="ET" id="-812387692" dateTime="2025-04-16T14:42:27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331"/>
  <sheetViews>
    <sheetView topLeftCell="A307" zoomScaleNormal="100" workbookViewId="0">
      <selection activeCell="F327" sqref="F327"/>
    </sheetView>
  </sheetViews>
  <sheetFormatPr defaultColWidth="9.140625" defaultRowHeight="14.25" x14ac:dyDescent="0.2"/>
  <cols>
    <col min="1" max="1" width="56.5703125" style="8" customWidth="1"/>
    <col min="2" max="3" width="16.85546875" style="48" bestFit="1" customWidth="1"/>
    <col min="4" max="5" width="18.7109375" style="48" bestFit="1" customWidth="1"/>
    <col min="6" max="6" width="18.5703125" style="48" customWidth="1"/>
    <col min="7" max="16384" width="9.140625" style="8"/>
  </cols>
  <sheetData>
    <row r="1" spans="1:6" s="6" customFormat="1" ht="15" customHeight="1" x14ac:dyDescent="0.25">
      <c r="B1" s="47"/>
      <c r="C1" s="47"/>
      <c r="D1" s="47"/>
      <c r="E1" s="47"/>
      <c r="F1" s="47"/>
    </row>
    <row r="2" spans="1:6" ht="18.75" x14ac:dyDescent="0.4">
      <c r="A2" s="7" t="s">
        <v>228</v>
      </c>
    </row>
    <row r="3" spans="1:6" ht="15" x14ac:dyDescent="0.25">
      <c r="A3" s="9" t="s">
        <v>0</v>
      </c>
      <c r="B3" s="49" t="s">
        <v>1</v>
      </c>
      <c r="C3" s="49" t="s">
        <v>2</v>
      </c>
      <c r="D3" s="49" t="s">
        <v>3</v>
      </c>
      <c r="E3" s="49" t="s">
        <v>4</v>
      </c>
      <c r="F3" s="49" t="s">
        <v>5</v>
      </c>
    </row>
    <row r="4" spans="1:6" ht="18.600000000000001" customHeight="1" x14ac:dyDescent="0.25">
      <c r="A4" s="11" t="s">
        <v>6</v>
      </c>
      <c r="B4" s="46">
        <v>543800.21</v>
      </c>
      <c r="C4" s="50">
        <f t="shared" ref="C4:E5" si="0">B6</f>
        <v>1321901.42</v>
      </c>
      <c r="D4" s="50">
        <f t="shared" si="0"/>
        <v>323823.23</v>
      </c>
      <c r="E4" s="50">
        <f t="shared" si="0"/>
        <v>234300.87</v>
      </c>
      <c r="F4" s="58">
        <f>B4</f>
        <v>543800.21</v>
      </c>
    </row>
    <row r="5" spans="1:6" ht="18.600000000000001" customHeight="1" x14ac:dyDescent="0.25">
      <c r="A5" s="11" t="s">
        <v>7</v>
      </c>
      <c r="B5" s="46"/>
      <c r="C5" s="50">
        <f t="shared" si="0"/>
        <v>0</v>
      </c>
      <c r="D5" s="50">
        <f t="shared" si="0"/>
        <v>0</v>
      </c>
      <c r="E5" s="50">
        <f t="shared" si="0"/>
        <v>0</v>
      </c>
      <c r="F5" s="58">
        <f>B5</f>
        <v>0</v>
      </c>
    </row>
    <row r="6" spans="1:6" ht="18.600000000000001" customHeight="1" x14ac:dyDescent="0.25">
      <c r="A6" s="12" t="s">
        <v>8</v>
      </c>
      <c r="B6" s="46">
        <v>1321901.42</v>
      </c>
      <c r="C6" s="46">
        <v>323823.23</v>
      </c>
      <c r="D6" s="46">
        <v>234300.87</v>
      </c>
      <c r="E6" s="46">
        <v>345780.56</v>
      </c>
      <c r="F6" s="58">
        <f>E6</f>
        <v>345780.56</v>
      </c>
    </row>
    <row r="7" spans="1:6" ht="18.600000000000001" customHeight="1" x14ac:dyDescent="0.25">
      <c r="A7" s="12" t="s">
        <v>9</v>
      </c>
      <c r="B7" s="46"/>
      <c r="C7" s="46"/>
      <c r="D7" s="46"/>
      <c r="E7" s="46"/>
      <c r="F7" s="58">
        <f>E7</f>
        <v>0</v>
      </c>
    </row>
    <row r="8" spans="1:6" ht="10.5" customHeight="1" x14ac:dyDescent="0.2">
      <c r="A8" s="13"/>
      <c r="B8" s="51"/>
      <c r="C8" s="51"/>
      <c r="D8" s="51"/>
      <c r="E8" s="51"/>
      <c r="F8" s="51"/>
    </row>
    <row r="9" spans="1:6" ht="15" x14ac:dyDescent="0.25">
      <c r="A9" s="14" t="s">
        <v>10</v>
      </c>
      <c r="B9" s="46"/>
      <c r="C9" s="46"/>
      <c r="D9" s="46"/>
      <c r="E9" s="46"/>
      <c r="F9" s="59"/>
    </row>
    <row r="10" spans="1:6" ht="15" x14ac:dyDescent="0.25">
      <c r="A10" s="14" t="s">
        <v>11</v>
      </c>
      <c r="B10" s="46"/>
      <c r="C10" s="46"/>
      <c r="D10" s="46"/>
      <c r="E10" s="46"/>
      <c r="F10" s="59"/>
    </row>
    <row r="11" spans="1:6" ht="15" x14ac:dyDescent="0.25">
      <c r="A11" s="15" t="s">
        <v>12</v>
      </c>
      <c r="B11" s="46">
        <v>8345632.0899999999</v>
      </c>
      <c r="C11" s="46">
        <v>8678213.3399999999</v>
      </c>
      <c r="D11" s="46">
        <v>6343990.4500000002</v>
      </c>
      <c r="E11" s="46">
        <v>5090888.9800000004</v>
      </c>
      <c r="F11" s="58">
        <f>SUM(B11:E11)</f>
        <v>28458724.859999999</v>
      </c>
    </row>
    <row r="12" spans="1:6" ht="15" x14ac:dyDescent="0.25">
      <c r="A12" s="15" t="s">
        <v>13</v>
      </c>
      <c r="B12" s="46"/>
      <c r="C12" s="46"/>
      <c r="D12" s="46"/>
      <c r="E12" s="46"/>
      <c r="F12" s="58">
        <f t="shared" ref="F12:F63" si="1">SUM(B12:E12)</f>
        <v>0</v>
      </c>
    </row>
    <row r="13" spans="1:6" ht="15" x14ac:dyDescent="0.25">
      <c r="A13" s="15" t="s">
        <v>14</v>
      </c>
      <c r="B13" s="46"/>
      <c r="C13" s="46"/>
      <c r="D13" s="46"/>
      <c r="E13" s="46"/>
      <c r="F13" s="58">
        <f t="shared" si="1"/>
        <v>0</v>
      </c>
    </row>
    <row r="14" spans="1:6" ht="15" x14ac:dyDescent="0.25">
      <c r="A14" s="15" t="s">
        <v>15</v>
      </c>
      <c r="B14" s="46">
        <v>434927.29</v>
      </c>
      <c r="C14" s="46">
        <v>1276186.23</v>
      </c>
      <c r="D14" s="46">
        <v>876090.12</v>
      </c>
      <c r="E14" s="46">
        <v>2230130.34</v>
      </c>
      <c r="F14" s="58">
        <f t="shared" si="1"/>
        <v>4817333.9800000004</v>
      </c>
    </row>
    <row r="15" spans="1:6" ht="13.5" customHeight="1" x14ac:dyDescent="0.25">
      <c r="A15" s="16" t="s">
        <v>16</v>
      </c>
      <c r="B15" s="55">
        <f>SUM(B11:B14)</f>
        <v>8780559.379999999</v>
      </c>
      <c r="C15" s="55">
        <f t="shared" ref="C15:E15" si="2">SUM(C11:C14)</f>
        <v>9954399.5700000003</v>
      </c>
      <c r="D15" s="55">
        <f t="shared" si="2"/>
        <v>7220080.5700000003</v>
      </c>
      <c r="E15" s="55">
        <f t="shared" si="2"/>
        <v>7321019.3200000003</v>
      </c>
      <c r="F15" s="55">
        <f t="shared" si="1"/>
        <v>33276058.84</v>
      </c>
    </row>
    <row r="16" spans="1:6" ht="13.5" customHeight="1" x14ac:dyDescent="0.25">
      <c r="A16" s="16" t="s">
        <v>17</v>
      </c>
      <c r="B16" s="46"/>
      <c r="C16" s="46"/>
      <c r="D16" s="46"/>
      <c r="E16" s="46"/>
      <c r="F16" s="59"/>
    </row>
    <row r="17" spans="1:6" ht="15" x14ac:dyDescent="0.25">
      <c r="A17" s="15" t="s">
        <v>18</v>
      </c>
      <c r="B17" s="46">
        <v>290630</v>
      </c>
      <c r="C17" s="46">
        <v>1150663.2</v>
      </c>
      <c r="D17" s="46"/>
      <c r="E17" s="46"/>
      <c r="F17" s="58">
        <f t="shared" si="1"/>
        <v>1441293.2</v>
      </c>
    </row>
    <row r="18" spans="1:6" ht="15" x14ac:dyDescent="0.25">
      <c r="A18" s="15" t="s">
        <v>19</v>
      </c>
      <c r="B18" s="46">
        <v>1691007</v>
      </c>
      <c r="C18" s="46">
        <v>1865420.1</v>
      </c>
      <c r="D18" s="46"/>
      <c r="E18" s="46"/>
      <c r="F18" s="58">
        <f t="shared" si="1"/>
        <v>3556427.1</v>
      </c>
    </row>
    <row r="19" spans="1:6" ht="15" x14ac:dyDescent="0.25">
      <c r="A19" s="15" t="s">
        <v>20</v>
      </c>
      <c r="B19" s="46">
        <v>0</v>
      </c>
      <c r="C19" s="46">
        <v>0</v>
      </c>
      <c r="D19" s="46"/>
      <c r="E19" s="46"/>
      <c r="F19" s="58">
        <f t="shared" si="1"/>
        <v>0</v>
      </c>
    </row>
    <row r="20" spans="1:6" ht="15" x14ac:dyDescent="0.25">
      <c r="A20" s="15" t="s">
        <v>21</v>
      </c>
      <c r="B20" s="46">
        <v>450943.32</v>
      </c>
      <c r="C20" s="46">
        <v>1145150</v>
      </c>
      <c r="D20" s="46">
        <v>680980.76</v>
      </c>
      <c r="E20" s="46">
        <v>2304560.56</v>
      </c>
      <c r="F20" s="58">
        <f t="shared" si="1"/>
        <v>4581634.6400000006</v>
      </c>
    </row>
    <row r="21" spans="1:6" ht="15" x14ac:dyDescent="0.25">
      <c r="A21" s="15" t="s">
        <v>22</v>
      </c>
      <c r="B21" s="46">
        <v>1245705.32</v>
      </c>
      <c r="C21" s="46">
        <v>2410730.98</v>
      </c>
      <c r="D21" s="46">
        <v>1110567.56</v>
      </c>
      <c r="E21" s="46">
        <v>1890650.56</v>
      </c>
      <c r="F21" s="58">
        <f t="shared" si="1"/>
        <v>6657654.4199999999</v>
      </c>
    </row>
    <row r="22" spans="1:6" ht="15" x14ac:dyDescent="0.25">
      <c r="A22" s="15" t="s">
        <v>23</v>
      </c>
      <c r="B22" s="46">
        <v>0</v>
      </c>
      <c r="C22" s="46">
        <v>0</v>
      </c>
      <c r="D22" s="46"/>
      <c r="E22" s="46"/>
      <c r="F22" s="58">
        <f t="shared" si="1"/>
        <v>0</v>
      </c>
    </row>
    <row r="23" spans="1:6" ht="15" x14ac:dyDescent="0.25">
      <c r="A23" s="15" t="s">
        <v>24</v>
      </c>
      <c r="B23" s="46">
        <v>0</v>
      </c>
      <c r="C23" s="46">
        <v>0</v>
      </c>
      <c r="D23" s="46"/>
      <c r="E23" s="46"/>
      <c r="F23" s="58">
        <f t="shared" si="1"/>
        <v>0</v>
      </c>
    </row>
    <row r="24" spans="1:6" ht="15" x14ac:dyDescent="0.25">
      <c r="A24" s="15" t="s">
        <v>25</v>
      </c>
      <c r="B24" s="46">
        <v>2238008</v>
      </c>
      <c r="C24" s="46">
        <v>1131988.22</v>
      </c>
      <c r="D24" s="46">
        <v>1670345.34</v>
      </c>
      <c r="E24" s="46">
        <v>3330450.9</v>
      </c>
      <c r="F24" s="58">
        <f t="shared" si="1"/>
        <v>8370792.459999999</v>
      </c>
    </row>
    <row r="25" spans="1:6" ht="15" x14ac:dyDescent="0.25">
      <c r="A25" s="15" t="s">
        <v>26</v>
      </c>
      <c r="B25" s="46">
        <v>143987</v>
      </c>
      <c r="C25" s="46">
        <v>241362.02</v>
      </c>
      <c r="D25" s="46"/>
      <c r="E25" s="46"/>
      <c r="F25" s="58">
        <f t="shared" si="1"/>
        <v>385349.02</v>
      </c>
    </row>
    <row r="26" spans="1:6" ht="15" x14ac:dyDescent="0.25">
      <c r="A26" s="15" t="s">
        <v>27</v>
      </c>
      <c r="B26" s="46"/>
      <c r="C26" s="46"/>
      <c r="D26" s="46"/>
      <c r="E26" s="46"/>
      <c r="F26" s="58">
        <f t="shared" si="1"/>
        <v>0</v>
      </c>
    </row>
    <row r="27" spans="1:6" ht="15" x14ac:dyDescent="0.25">
      <c r="A27" s="15" t="s">
        <v>28</v>
      </c>
      <c r="B27" s="46"/>
      <c r="C27" s="46"/>
      <c r="D27" s="46"/>
      <c r="E27" s="46"/>
      <c r="F27" s="58">
        <f t="shared" si="1"/>
        <v>0</v>
      </c>
    </row>
    <row r="28" spans="1:6" ht="15" x14ac:dyDescent="0.25">
      <c r="A28" s="15" t="s">
        <v>29</v>
      </c>
      <c r="B28" s="46"/>
      <c r="C28" s="46"/>
      <c r="D28" s="46"/>
      <c r="E28" s="46"/>
      <c r="F28" s="58">
        <f t="shared" si="1"/>
        <v>0</v>
      </c>
    </row>
    <row r="29" spans="1:6" ht="15" x14ac:dyDescent="0.25">
      <c r="A29" s="15" t="s">
        <v>30</v>
      </c>
      <c r="B29" s="46"/>
      <c r="C29" s="46"/>
      <c r="D29" s="46">
        <v>2450445.87</v>
      </c>
      <c r="E29" s="46">
        <v>2445090.65</v>
      </c>
      <c r="F29" s="58">
        <f t="shared" si="1"/>
        <v>4895536.5199999996</v>
      </c>
    </row>
    <row r="30" spans="1:6" ht="15" x14ac:dyDescent="0.25">
      <c r="A30" s="16" t="s">
        <v>31</v>
      </c>
      <c r="B30" s="55">
        <f>SUM(B17:B29)</f>
        <v>6060280.6399999997</v>
      </c>
      <c r="C30" s="55">
        <f t="shared" ref="C30:E30" si="3">SUM(C17:C29)</f>
        <v>7945314.5199999986</v>
      </c>
      <c r="D30" s="55">
        <f t="shared" si="3"/>
        <v>5912339.5300000003</v>
      </c>
      <c r="E30" s="55">
        <f t="shared" si="3"/>
        <v>9970752.6699999999</v>
      </c>
      <c r="F30" s="55">
        <f t="shared" si="1"/>
        <v>29888687.359999999</v>
      </c>
    </row>
    <row r="31" spans="1:6" ht="15" x14ac:dyDescent="0.25">
      <c r="A31" s="15" t="s">
        <v>32</v>
      </c>
      <c r="B31" s="46"/>
      <c r="C31" s="46"/>
      <c r="D31" s="46"/>
      <c r="E31" s="46"/>
      <c r="F31" s="58">
        <f t="shared" si="1"/>
        <v>0</v>
      </c>
    </row>
    <row r="32" spans="1:6" ht="15" x14ac:dyDescent="0.25">
      <c r="A32" s="14" t="s">
        <v>33</v>
      </c>
      <c r="B32" s="46"/>
      <c r="C32" s="46"/>
      <c r="D32" s="46"/>
      <c r="E32" s="46"/>
      <c r="F32" s="59"/>
    </row>
    <row r="33" spans="1:6" ht="15" x14ac:dyDescent="0.25">
      <c r="A33" s="17" t="s">
        <v>34</v>
      </c>
      <c r="B33" s="46"/>
      <c r="C33" s="46"/>
      <c r="D33" s="46"/>
      <c r="E33" s="46"/>
      <c r="F33" s="58">
        <f t="shared" si="1"/>
        <v>0</v>
      </c>
    </row>
    <row r="34" spans="1:6" ht="15" x14ac:dyDescent="0.25">
      <c r="A34" s="14" t="s">
        <v>35</v>
      </c>
      <c r="B34" s="46"/>
      <c r="C34" s="46"/>
      <c r="D34" s="46"/>
      <c r="E34" s="46"/>
      <c r="F34" s="59"/>
    </row>
    <row r="35" spans="1:6" ht="15" x14ac:dyDescent="0.25">
      <c r="A35" s="18" t="s">
        <v>36</v>
      </c>
      <c r="B35" s="46">
        <v>139513092.1099</v>
      </c>
      <c r="C35" s="46">
        <v>123031750.77970001</v>
      </c>
      <c r="D35" s="46">
        <v>78551591.122400001</v>
      </c>
      <c r="E35" s="46">
        <v>44677772.625</v>
      </c>
      <c r="F35" s="58">
        <f t="shared" si="1"/>
        <v>385774206.63700002</v>
      </c>
    </row>
    <row r="36" spans="1:6" ht="15" x14ac:dyDescent="0.25">
      <c r="A36" s="18" t="s">
        <v>37</v>
      </c>
      <c r="B36" s="46">
        <v>486330725.6196</v>
      </c>
      <c r="C36" s="46">
        <v>549405272.19370008</v>
      </c>
      <c r="D36" s="46">
        <v>607203198.73570001</v>
      </c>
      <c r="E36" s="46">
        <v>663168009.29999995</v>
      </c>
      <c r="F36" s="58">
        <f t="shared" si="1"/>
        <v>2306107205.849</v>
      </c>
    </row>
    <row r="37" spans="1:6" ht="15" x14ac:dyDescent="0.25">
      <c r="A37" s="18" t="s">
        <v>38</v>
      </c>
      <c r="B37" s="46">
        <v>20338549.042800002</v>
      </c>
      <c r="C37" s="46">
        <v>19815028.911400001</v>
      </c>
      <c r="D37" s="46">
        <v>20269708.472099997</v>
      </c>
      <c r="E37" s="46">
        <v>21984680.579999998</v>
      </c>
      <c r="F37" s="58">
        <f t="shared" si="1"/>
        <v>82407967.006300002</v>
      </c>
    </row>
    <row r="38" spans="1:6" ht="15" x14ac:dyDescent="0.25">
      <c r="A38" s="18" t="s">
        <v>39</v>
      </c>
      <c r="B38" s="46"/>
      <c r="C38" s="46"/>
      <c r="D38" s="46">
        <v>46204432.592</v>
      </c>
      <c r="E38" s="46">
        <v>86633311.109999985</v>
      </c>
      <c r="F38" s="58">
        <f t="shared" si="1"/>
        <v>132837743.70199999</v>
      </c>
    </row>
    <row r="39" spans="1:6" ht="15" x14ac:dyDescent="0.25">
      <c r="A39" s="18" t="s">
        <v>40</v>
      </c>
      <c r="B39" s="46"/>
      <c r="C39" s="46"/>
      <c r="D39" s="46"/>
      <c r="E39" s="46"/>
      <c r="F39" s="58">
        <f t="shared" si="1"/>
        <v>0</v>
      </c>
    </row>
    <row r="40" spans="1:6" ht="15" x14ac:dyDescent="0.25">
      <c r="A40" s="18" t="s">
        <v>41</v>
      </c>
      <c r="B40" s="46">
        <v>12423719.0484</v>
      </c>
      <c r="C40" s="46">
        <v>11559796.572099999</v>
      </c>
      <c r="D40" s="46">
        <v>13318304.384000001</v>
      </c>
      <c r="E40" s="46">
        <v>13373484.944999998</v>
      </c>
      <c r="F40" s="58">
        <f t="shared" si="1"/>
        <v>50675304.949500002</v>
      </c>
    </row>
    <row r="41" spans="1:6" ht="15" x14ac:dyDescent="0.25">
      <c r="A41" s="18" t="s">
        <v>42</v>
      </c>
      <c r="B41" s="46"/>
      <c r="C41" s="46"/>
      <c r="D41" s="46"/>
      <c r="E41" s="46"/>
      <c r="F41" s="58">
        <f t="shared" si="1"/>
        <v>0</v>
      </c>
    </row>
    <row r="42" spans="1:6" ht="15" x14ac:dyDescent="0.25">
      <c r="A42" s="18" t="s">
        <v>43</v>
      </c>
      <c r="B42" s="46"/>
      <c r="C42" s="46"/>
      <c r="D42" s="46"/>
      <c r="E42" s="46"/>
      <c r="F42" s="58">
        <f t="shared" si="1"/>
        <v>0</v>
      </c>
    </row>
    <row r="43" spans="1:6" ht="15" x14ac:dyDescent="0.25">
      <c r="A43" s="18" t="s">
        <v>229</v>
      </c>
      <c r="B43" s="46">
        <v>239656482.18620002</v>
      </c>
      <c r="C43" s="46">
        <v>250643336.9619</v>
      </c>
      <c r="D43" s="46">
        <v>316444539.6171</v>
      </c>
      <c r="E43" s="46">
        <v>314471747.63999999</v>
      </c>
      <c r="F43" s="58">
        <f t="shared" si="1"/>
        <v>1121216106.4052</v>
      </c>
    </row>
    <row r="44" spans="1:6" ht="15" x14ac:dyDescent="0.25">
      <c r="A44" s="18" t="s">
        <v>230</v>
      </c>
      <c r="B44" s="46"/>
      <c r="C44" s="46"/>
      <c r="D44" s="46">
        <v>2742916.23</v>
      </c>
      <c r="E44" s="46"/>
      <c r="F44" s="58">
        <f t="shared" si="1"/>
        <v>2742916.23</v>
      </c>
    </row>
    <row r="45" spans="1:6" ht="15" x14ac:dyDescent="0.25">
      <c r="A45" s="17" t="s">
        <v>44</v>
      </c>
      <c r="B45" s="46"/>
      <c r="C45" s="46"/>
      <c r="D45" s="46"/>
      <c r="E45" s="46"/>
      <c r="F45" s="58">
        <f t="shared" si="1"/>
        <v>0</v>
      </c>
    </row>
    <row r="46" spans="1:6" ht="15" x14ac:dyDescent="0.25">
      <c r="A46" s="19" t="s">
        <v>45</v>
      </c>
      <c r="B46"/>
      <c r="C46"/>
      <c r="D46"/>
      <c r="E46"/>
      <c r="F46" s="59"/>
    </row>
    <row r="47" spans="1:6" ht="15" x14ac:dyDescent="0.25">
      <c r="A47" s="18" t="s">
        <v>46</v>
      </c>
      <c r="B47" s="46"/>
      <c r="C47" s="46"/>
      <c r="D47" s="46"/>
      <c r="E47" s="46"/>
      <c r="F47" s="58">
        <f t="shared" si="1"/>
        <v>0</v>
      </c>
    </row>
    <row r="48" spans="1:6" ht="15" x14ac:dyDescent="0.25">
      <c r="A48" s="18" t="s">
        <v>47</v>
      </c>
      <c r="B48" s="46"/>
      <c r="C48" s="46"/>
      <c r="D48" s="46"/>
      <c r="E48" s="46"/>
      <c r="F48" s="58">
        <f t="shared" si="1"/>
        <v>0</v>
      </c>
    </row>
    <row r="49" spans="1:6" ht="15" x14ac:dyDescent="0.25">
      <c r="A49" s="18" t="s">
        <v>48</v>
      </c>
      <c r="B49" s="46"/>
      <c r="C49" s="46"/>
      <c r="D49" s="46"/>
      <c r="E49" s="46"/>
      <c r="F49" s="58">
        <f t="shared" si="1"/>
        <v>0</v>
      </c>
    </row>
    <row r="50" spans="1:6" ht="15" x14ac:dyDescent="0.25">
      <c r="A50" s="18" t="s">
        <v>49</v>
      </c>
      <c r="B50" s="46"/>
      <c r="C50" s="46"/>
      <c r="D50" s="46"/>
      <c r="E50" s="46"/>
      <c r="F50" s="58">
        <f t="shared" si="1"/>
        <v>0</v>
      </c>
    </row>
    <row r="51" spans="1:6" ht="15" x14ac:dyDescent="0.25">
      <c r="A51" s="18" t="s">
        <v>50</v>
      </c>
      <c r="B51" s="46"/>
      <c r="C51" s="46"/>
      <c r="D51" s="46"/>
      <c r="E51" s="46"/>
      <c r="F51" s="58">
        <f t="shared" si="1"/>
        <v>0</v>
      </c>
    </row>
    <row r="52" spans="1:6" ht="15" x14ac:dyDescent="0.25">
      <c r="A52" s="18" t="s">
        <v>51</v>
      </c>
      <c r="B52" s="46"/>
      <c r="C52" s="46"/>
      <c r="D52" s="46"/>
      <c r="E52" s="46"/>
      <c r="F52" s="58">
        <f t="shared" si="1"/>
        <v>0</v>
      </c>
    </row>
    <row r="53" spans="1:6" ht="15" x14ac:dyDescent="0.25">
      <c r="A53" s="19" t="s">
        <v>52</v>
      </c>
      <c r="B53" s="46"/>
      <c r="C53" s="46"/>
      <c r="D53" s="46"/>
      <c r="E53" s="46"/>
      <c r="F53" s="59"/>
    </row>
    <row r="54" spans="1:6" ht="15" x14ac:dyDescent="0.25">
      <c r="A54" s="19" t="s">
        <v>53</v>
      </c>
      <c r="B54" s="46"/>
      <c r="C54" s="46"/>
      <c r="D54" s="46"/>
      <c r="E54" s="46"/>
      <c r="F54" s="59"/>
    </row>
    <row r="55" spans="1:6" ht="15" x14ac:dyDescent="0.25">
      <c r="A55" s="20" t="s">
        <v>54</v>
      </c>
      <c r="B55" s="46"/>
      <c r="C55" s="46"/>
      <c r="D55" s="46"/>
      <c r="E55" s="46"/>
      <c r="F55" s="58">
        <f t="shared" si="1"/>
        <v>0</v>
      </c>
    </row>
    <row r="56" spans="1:6" ht="15" x14ac:dyDescent="0.25">
      <c r="A56" s="20" t="s">
        <v>55</v>
      </c>
      <c r="B56" s="46"/>
      <c r="C56" s="46"/>
      <c r="D56" s="46"/>
      <c r="E56" s="46"/>
      <c r="F56" s="58">
        <f t="shared" si="1"/>
        <v>0</v>
      </c>
    </row>
    <row r="57" spans="1:6" ht="15" x14ac:dyDescent="0.25">
      <c r="A57" s="20" t="s">
        <v>56</v>
      </c>
      <c r="B57" s="46"/>
      <c r="C57" s="46"/>
      <c r="D57" s="46"/>
      <c r="E57" s="46"/>
      <c r="F57" s="58">
        <f t="shared" si="1"/>
        <v>0</v>
      </c>
    </row>
    <row r="58" spans="1:6" ht="15" x14ac:dyDescent="0.25">
      <c r="A58" s="20" t="s">
        <v>57</v>
      </c>
      <c r="B58" s="46"/>
      <c r="C58" s="46"/>
      <c r="D58" s="46"/>
      <c r="E58" s="46"/>
      <c r="F58" s="58">
        <f t="shared" si="1"/>
        <v>0</v>
      </c>
    </row>
    <row r="59" spans="1:6" ht="15" x14ac:dyDescent="0.25">
      <c r="A59" s="21" t="s">
        <v>58</v>
      </c>
      <c r="B59" s="46"/>
      <c r="C59" s="46"/>
      <c r="D59" s="46"/>
      <c r="E59" s="46"/>
      <c r="F59" s="58">
        <f t="shared" si="1"/>
        <v>0</v>
      </c>
    </row>
    <row r="60" spans="1:6" ht="15" x14ac:dyDescent="0.25">
      <c r="A60" s="19" t="s">
        <v>59</v>
      </c>
      <c r="B60" s="46"/>
      <c r="C60" s="46"/>
      <c r="D60" s="46"/>
      <c r="E60" s="46"/>
      <c r="F60" s="59"/>
    </row>
    <row r="61" spans="1:6" ht="15" x14ac:dyDescent="0.25">
      <c r="A61" s="18" t="s">
        <v>60</v>
      </c>
      <c r="B61" s="46"/>
      <c r="C61" s="46"/>
      <c r="D61" s="46"/>
      <c r="E61" s="46"/>
      <c r="F61" s="58">
        <f>SUM(B61:E61)</f>
        <v>0</v>
      </c>
    </row>
    <row r="62" spans="1:6" ht="15" x14ac:dyDescent="0.25">
      <c r="A62" s="18" t="s">
        <v>61</v>
      </c>
      <c r="B62" s="46"/>
      <c r="C62" s="46"/>
      <c r="D62" s="46"/>
      <c r="E62" s="46"/>
      <c r="F62" s="58">
        <f t="shared" si="1"/>
        <v>0</v>
      </c>
    </row>
    <row r="63" spans="1:6" ht="15" x14ac:dyDescent="0.25">
      <c r="A63" s="22" t="s">
        <v>62</v>
      </c>
      <c r="B63" s="52">
        <f>SUM(B33:B62,B30,B15)</f>
        <v>913103408.02690005</v>
      </c>
      <c r="C63" s="52">
        <f t="shared" ref="C63:E63" si="4">SUM(C33:C62,C30,C15)</f>
        <v>972354899.50880015</v>
      </c>
      <c r="D63" s="52">
        <f t="shared" si="4"/>
        <v>1097867111.2533</v>
      </c>
      <c r="E63" s="52">
        <f t="shared" si="4"/>
        <v>1161600778.1900001</v>
      </c>
      <c r="F63" s="52">
        <f t="shared" si="1"/>
        <v>4144926196.9790006</v>
      </c>
    </row>
    <row r="64" spans="1:6" s="6" customFormat="1" ht="14.45" customHeight="1" x14ac:dyDescent="0.25">
      <c r="A64" s="23" t="s">
        <v>63</v>
      </c>
      <c r="B64" s="46"/>
      <c r="C64" s="46"/>
      <c r="D64" s="46"/>
      <c r="E64" s="46"/>
      <c r="F64" s="59"/>
    </row>
    <row r="65" spans="1:6" ht="15" x14ac:dyDescent="0.25">
      <c r="A65" s="14" t="s">
        <v>64</v>
      </c>
      <c r="B65" s="53">
        <f>SUM(B67:B94)</f>
        <v>611048498.06000006</v>
      </c>
      <c r="C65" s="53">
        <f t="shared" ref="C65:E65" si="5">SUM(C67:C94)</f>
        <v>587520808.73000002</v>
      </c>
      <c r="D65" s="53">
        <f t="shared" si="5"/>
        <v>707697225.00999999</v>
      </c>
      <c r="E65" s="53">
        <f t="shared" si="5"/>
        <v>727808000.85000014</v>
      </c>
      <c r="F65" s="53">
        <f>SUM(F67:F94)</f>
        <v>2634074532.6500006</v>
      </c>
    </row>
    <row r="66" spans="1:6" ht="15" x14ac:dyDescent="0.25">
      <c r="A66" s="14" t="s">
        <v>65</v>
      </c>
      <c r="B66" s="46"/>
      <c r="C66" s="46"/>
      <c r="D66" s="46"/>
      <c r="E66" s="46"/>
      <c r="F66" s="59"/>
    </row>
    <row r="67" spans="1:6" ht="15" x14ac:dyDescent="0.25">
      <c r="A67" s="3" t="s">
        <v>66</v>
      </c>
      <c r="B67" s="46">
        <v>201098798.34</v>
      </c>
      <c r="C67" s="46">
        <v>203164987.66999999</v>
      </c>
      <c r="D67" s="46">
        <v>219232889.09</v>
      </c>
      <c r="E67" s="46">
        <v>225231980.24000001</v>
      </c>
      <c r="F67" s="58">
        <f>SUM(B67:E67)</f>
        <v>848728655.34000003</v>
      </c>
    </row>
    <row r="68" spans="1:6" ht="28.5" x14ac:dyDescent="0.25">
      <c r="A68" s="3" t="s">
        <v>67</v>
      </c>
      <c r="B68" s="46">
        <v>0</v>
      </c>
      <c r="C68" s="46">
        <v>0</v>
      </c>
      <c r="D68" s="46">
        <v>42569980.869999997</v>
      </c>
      <c r="E68" s="46">
        <v>45670770.229999997</v>
      </c>
      <c r="F68" s="58">
        <f t="shared" ref="F68:F94" si="6">SUM(B68:E68)</f>
        <v>88240751.099999994</v>
      </c>
    </row>
    <row r="69" spans="1:6" ht="15" x14ac:dyDescent="0.25">
      <c r="A69" s="3" t="s">
        <v>68</v>
      </c>
      <c r="B69" s="46">
        <v>201883304.13999999</v>
      </c>
      <c r="C69" s="46">
        <v>210436326.88999999</v>
      </c>
      <c r="D69" s="46">
        <v>138900856.22999999</v>
      </c>
      <c r="E69" s="46">
        <v>142450987.97999999</v>
      </c>
      <c r="F69" s="58">
        <f t="shared" si="6"/>
        <v>693671475.24000001</v>
      </c>
    </row>
    <row r="70" spans="1:6" ht="15" x14ac:dyDescent="0.25">
      <c r="A70" s="3" t="s">
        <v>69</v>
      </c>
      <c r="B70" s="46">
        <v>45506443.420000002</v>
      </c>
      <c r="C70" s="46">
        <v>45406473.219999999</v>
      </c>
      <c r="D70" s="46">
        <v>45700897.090000004</v>
      </c>
      <c r="E70" s="46">
        <v>45000000</v>
      </c>
      <c r="F70" s="58">
        <f t="shared" si="6"/>
        <v>181613813.73000002</v>
      </c>
    </row>
    <row r="71" spans="1:6" ht="15" x14ac:dyDescent="0.25">
      <c r="A71" s="3" t="s">
        <v>70</v>
      </c>
      <c r="B71" s="46">
        <v>5997000</v>
      </c>
      <c r="C71" s="46">
        <v>5997000</v>
      </c>
      <c r="D71" s="46">
        <v>7345987.3399999999</v>
      </c>
      <c r="E71" s="46">
        <v>8231654.3099999996</v>
      </c>
      <c r="F71" s="58">
        <f t="shared" si="6"/>
        <v>27571641.649999999</v>
      </c>
    </row>
    <row r="72" spans="1:6" ht="15" x14ac:dyDescent="0.2">
      <c r="A72" s="4" t="s">
        <v>71</v>
      </c>
      <c r="B72" s="46"/>
      <c r="C72" s="46"/>
      <c r="D72" s="46"/>
      <c r="E72" s="46"/>
      <c r="F72" s="59"/>
    </row>
    <row r="73" spans="1:6" ht="15" x14ac:dyDescent="0.25">
      <c r="A73" s="3" t="s">
        <v>72</v>
      </c>
      <c r="B73" s="46">
        <v>1989250.54</v>
      </c>
      <c r="C73" s="46">
        <v>2589690.4300000002</v>
      </c>
      <c r="D73" s="46">
        <v>4980670.6500000004</v>
      </c>
      <c r="E73" s="46">
        <v>5550000</v>
      </c>
      <c r="F73" s="58">
        <f t="shared" si="6"/>
        <v>15109611.620000001</v>
      </c>
    </row>
    <row r="74" spans="1:6" ht="15" x14ac:dyDescent="0.25">
      <c r="A74" s="5" t="s">
        <v>73</v>
      </c>
      <c r="B74" s="46">
        <v>2880000</v>
      </c>
      <c r="C74" s="46">
        <v>4029800</v>
      </c>
      <c r="D74" s="46">
        <v>3876123.28</v>
      </c>
      <c r="E74" s="46">
        <v>5430650.3399999999</v>
      </c>
      <c r="F74" s="58">
        <f t="shared" si="6"/>
        <v>16216573.619999999</v>
      </c>
    </row>
    <row r="75" spans="1:6" ht="15" x14ac:dyDescent="0.25">
      <c r="A75" s="5" t="s">
        <v>74</v>
      </c>
      <c r="B75" s="46">
        <v>45229000</v>
      </c>
      <c r="C75" s="46">
        <v>31834000</v>
      </c>
      <c r="D75" s="46">
        <v>44563998.229999997</v>
      </c>
      <c r="E75" s="46">
        <v>35900000</v>
      </c>
      <c r="F75" s="58">
        <f t="shared" si="6"/>
        <v>157526998.22999999</v>
      </c>
    </row>
    <row r="76" spans="1:6" ht="15" x14ac:dyDescent="0.25">
      <c r="A76" s="5" t="s">
        <v>75</v>
      </c>
      <c r="B76" s="46">
        <v>6958000</v>
      </c>
      <c r="C76" s="46">
        <v>7980900</v>
      </c>
      <c r="D76" s="46">
        <v>25708090.140000001</v>
      </c>
      <c r="E76" s="46">
        <v>16543990.23</v>
      </c>
      <c r="F76" s="58">
        <f t="shared" si="6"/>
        <v>57190980.370000005</v>
      </c>
    </row>
    <row r="77" spans="1:6" ht="15" x14ac:dyDescent="0.25">
      <c r="A77" s="5" t="s">
        <v>76</v>
      </c>
      <c r="B77" s="46">
        <v>9825468.1500000004</v>
      </c>
      <c r="C77" s="46">
        <v>9825468.1500000004</v>
      </c>
      <c r="D77" s="46">
        <v>5657210.3399999999</v>
      </c>
      <c r="E77" s="46">
        <v>7500000</v>
      </c>
      <c r="F77" s="58">
        <f t="shared" si="6"/>
        <v>32808146.640000001</v>
      </c>
    </row>
    <row r="78" spans="1:6" ht="15" x14ac:dyDescent="0.25">
      <c r="A78" s="5" t="s">
        <v>77</v>
      </c>
      <c r="B78" s="46">
        <v>548000</v>
      </c>
      <c r="C78" s="46">
        <v>720000</v>
      </c>
      <c r="D78" s="46">
        <v>8167345.2300000004</v>
      </c>
      <c r="E78" s="46">
        <v>9300631.5</v>
      </c>
      <c r="F78" s="58">
        <f t="shared" si="6"/>
        <v>18735976.73</v>
      </c>
    </row>
    <row r="79" spans="1:6" ht="15" x14ac:dyDescent="0.25">
      <c r="A79" s="5" t="s">
        <v>78</v>
      </c>
      <c r="B79" s="46">
        <v>5645040.5499999998</v>
      </c>
      <c r="C79" s="46">
        <v>3959777.22</v>
      </c>
      <c r="D79" s="46">
        <v>10427656.9</v>
      </c>
      <c r="E79" s="46">
        <v>9743980.4700000007</v>
      </c>
      <c r="F79" s="58">
        <f t="shared" si="6"/>
        <v>29776455.140000001</v>
      </c>
    </row>
    <row r="80" spans="1:6" ht="15" x14ac:dyDescent="0.25">
      <c r="A80" s="1" t="s">
        <v>79</v>
      </c>
      <c r="B80" s="46">
        <v>5170000</v>
      </c>
      <c r="C80" s="46">
        <v>7173428.9699999997</v>
      </c>
      <c r="D80" s="46">
        <v>340270</v>
      </c>
      <c r="E80" s="46">
        <v>1020300.45</v>
      </c>
      <c r="F80" s="58">
        <f t="shared" si="6"/>
        <v>13703999.419999998</v>
      </c>
    </row>
    <row r="81" spans="1:6" ht="15" x14ac:dyDescent="0.25">
      <c r="A81" s="1" t="s">
        <v>80</v>
      </c>
      <c r="B81" s="46">
        <v>15620542</v>
      </c>
      <c r="C81" s="46">
        <v>7710000</v>
      </c>
      <c r="D81" s="46">
        <v>27430657.98</v>
      </c>
      <c r="E81" s="46">
        <v>25360455.780000001</v>
      </c>
      <c r="F81" s="58">
        <f t="shared" si="6"/>
        <v>76121655.760000005</v>
      </c>
    </row>
    <row r="82" spans="1:6" ht="15" x14ac:dyDescent="0.25">
      <c r="A82" s="1" t="s">
        <v>81</v>
      </c>
      <c r="B82" s="46">
        <v>53209</v>
      </c>
      <c r="C82" s="46">
        <v>18101.5</v>
      </c>
      <c r="D82" s="46">
        <v>31002.98</v>
      </c>
      <c r="E82" s="46">
        <v>17546.330000000002</v>
      </c>
      <c r="F82" s="58">
        <f t="shared" si="6"/>
        <v>119859.81</v>
      </c>
    </row>
    <row r="83" spans="1:6" ht="15" x14ac:dyDescent="0.25">
      <c r="A83" s="2" t="s">
        <v>82</v>
      </c>
      <c r="B83" s="46"/>
      <c r="C83" s="46"/>
      <c r="D83" s="46"/>
      <c r="E83" s="46"/>
      <c r="F83" s="58">
        <f t="shared" si="6"/>
        <v>0</v>
      </c>
    </row>
    <row r="84" spans="1:6" ht="15" x14ac:dyDescent="0.25">
      <c r="A84" s="1" t="s">
        <v>83</v>
      </c>
      <c r="B84" s="46">
        <v>25879623.780000001</v>
      </c>
      <c r="C84" s="46">
        <v>16878625.449999999</v>
      </c>
      <c r="D84" s="46">
        <v>31656700.34</v>
      </c>
      <c r="E84" s="46">
        <v>38435890.829999998</v>
      </c>
      <c r="F84" s="58">
        <f t="shared" si="6"/>
        <v>112850840.40000001</v>
      </c>
    </row>
    <row r="85" spans="1:6" ht="15" x14ac:dyDescent="0.25">
      <c r="A85" s="24" t="s">
        <v>84</v>
      </c>
      <c r="B85" s="46"/>
      <c r="C85" s="46"/>
      <c r="D85" s="46"/>
      <c r="E85" s="46"/>
      <c r="F85" s="58">
        <f t="shared" si="6"/>
        <v>0</v>
      </c>
    </row>
    <row r="86" spans="1:6" ht="15" x14ac:dyDescent="0.25">
      <c r="A86" s="24" t="s">
        <v>85</v>
      </c>
      <c r="B86" s="46">
        <v>0</v>
      </c>
      <c r="C86" s="46">
        <v>0</v>
      </c>
      <c r="D86" s="46"/>
      <c r="E86" s="46"/>
      <c r="F86" s="58">
        <f t="shared" si="6"/>
        <v>0</v>
      </c>
    </row>
    <row r="87" spans="1:6" ht="15" x14ac:dyDescent="0.25">
      <c r="A87" s="24" t="s">
        <v>86</v>
      </c>
      <c r="B87" s="46">
        <v>25287090.870000001</v>
      </c>
      <c r="C87" s="46">
        <v>17342776.890000001</v>
      </c>
      <c r="D87" s="46">
        <v>32760900.870000001</v>
      </c>
      <c r="E87" s="46">
        <v>37600980.979999997</v>
      </c>
      <c r="F87" s="58">
        <f t="shared" si="6"/>
        <v>112991749.61000001</v>
      </c>
    </row>
    <row r="88" spans="1:6" ht="15" x14ac:dyDescent="0.25">
      <c r="A88" s="24" t="s">
        <v>87</v>
      </c>
      <c r="B88" s="46">
        <v>0</v>
      </c>
      <c r="C88" s="46">
        <v>0</v>
      </c>
      <c r="D88" s="46"/>
      <c r="E88" s="46"/>
      <c r="F88" s="58">
        <f t="shared" si="6"/>
        <v>0</v>
      </c>
    </row>
    <row r="89" spans="1:6" ht="15" x14ac:dyDescent="0.25">
      <c r="A89" s="10" t="s">
        <v>88</v>
      </c>
      <c r="B89" s="46"/>
      <c r="C89" s="46"/>
      <c r="D89" s="46"/>
      <c r="E89" s="46"/>
      <c r="F89" s="59"/>
    </row>
    <row r="90" spans="1:6" ht="15" x14ac:dyDescent="0.25">
      <c r="A90" s="24" t="s">
        <v>89</v>
      </c>
      <c r="B90" s="46">
        <v>11477727.27</v>
      </c>
      <c r="C90" s="46">
        <v>12453452.34</v>
      </c>
      <c r="D90" s="46">
        <v>58345987.450000003</v>
      </c>
      <c r="E90" s="46">
        <v>68818181.180000007</v>
      </c>
      <c r="F90" s="58">
        <f t="shared" si="6"/>
        <v>151095348.24000001</v>
      </c>
    </row>
    <row r="91" spans="1:6" ht="15" x14ac:dyDescent="0.25">
      <c r="A91" s="24" t="s">
        <v>90</v>
      </c>
      <c r="B91" s="46"/>
      <c r="C91" s="46"/>
      <c r="D91" s="46"/>
      <c r="E91" s="46"/>
      <c r="F91" s="58">
        <f t="shared" si="6"/>
        <v>0</v>
      </c>
    </row>
    <row r="92" spans="1:6" ht="15" x14ac:dyDescent="0.25">
      <c r="A92" s="24" t="s">
        <v>91</v>
      </c>
      <c r="B92" s="46"/>
      <c r="C92" s="46"/>
      <c r="D92" s="46"/>
      <c r="E92" s="46"/>
      <c r="F92" s="58">
        <f t="shared" si="6"/>
        <v>0</v>
      </c>
    </row>
    <row r="93" spans="1:6" ht="15" x14ac:dyDescent="0.25">
      <c r="A93" s="10" t="s">
        <v>92</v>
      </c>
      <c r="B93" s="46"/>
      <c r="C93" s="46"/>
      <c r="D93" s="46"/>
      <c r="E93" s="46"/>
      <c r="F93" s="59"/>
    </row>
    <row r="94" spans="1:6" ht="15" x14ac:dyDescent="0.25">
      <c r="A94" s="25" t="s">
        <v>93</v>
      </c>
      <c r="B94" s="46"/>
      <c r="C94" s="46"/>
      <c r="D94" s="46"/>
      <c r="E94" s="46"/>
      <c r="F94" s="58">
        <f t="shared" si="6"/>
        <v>0</v>
      </c>
    </row>
    <row r="95" spans="1:6" ht="15" x14ac:dyDescent="0.25">
      <c r="A95" s="10" t="s">
        <v>227</v>
      </c>
      <c r="B95" s="54">
        <f>SUM(B97:B118)</f>
        <v>105152015.67</v>
      </c>
      <c r="C95" s="54">
        <f t="shared" ref="C95:E95" si="7">SUM(C97:C118)</f>
        <v>94786721.689999998</v>
      </c>
      <c r="D95" s="54">
        <f t="shared" si="7"/>
        <v>231364912.19999999</v>
      </c>
      <c r="E95" s="54">
        <f t="shared" si="7"/>
        <v>249833548.70999998</v>
      </c>
      <c r="F95" s="54">
        <f>SUM(F97:F118)</f>
        <v>681137198.26999998</v>
      </c>
    </row>
    <row r="96" spans="1:6" ht="15" x14ac:dyDescent="0.25">
      <c r="A96" s="26" t="s">
        <v>94</v>
      </c>
      <c r="B96" s="46"/>
      <c r="C96" s="46"/>
      <c r="D96" s="46"/>
      <c r="E96" s="46"/>
      <c r="F96" s="59"/>
    </row>
    <row r="97" spans="1:6" s="6" customFormat="1" ht="15" x14ac:dyDescent="0.25">
      <c r="A97" s="24" t="s">
        <v>95</v>
      </c>
      <c r="B97" s="46"/>
      <c r="C97" s="46"/>
      <c r="D97" s="46"/>
      <c r="E97" s="46"/>
      <c r="F97" s="58">
        <f t="shared" ref="F97:F118" si="8">SUM(B97:E97)</f>
        <v>0</v>
      </c>
    </row>
    <row r="98" spans="1:6" s="6" customFormat="1" ht="15" x14ac:dyDescent="0.25">
      <c r="A98" s="24" t="s">
        <v>96</v>
      </c>
      <c r="B98" s="46"/>
      <c r="C98" s="46"/>
      <c r="D98" s="46"/>
      <c r="E98" s="46"/>
      <c r="F98" s="58">
        <f t="shared" si="8"/>
        <v>0</v>
      </c>
    </row>
    <row r="99" spans="1:6" ht="15" x14ac:dyDescent="0.25">
      <c r="A99" s="26" t="s">
        <v>97</v>
      </c>
      <c r="B99" s="46"/>
      <c r="C99" s="46"/>
      <c r="D99" s="46"/>
      <c r="E99" s="46"/>
      <c r="F99" s="59"/>
    </row>
    <row r="100" spans="1:6" x14ac:dyDescent="0.2">
      <c r="A100" s="27" t="s">
        <v>98</v>
      </c>
      <c r="B100" s="46"/>
      <c r="C100" s="46"/>
      <c r="D100" s="46"/>
      <c r="E100" s="46"/>
      <c r="F100" s="59"/>
    </row>
    <row r="101" spans="1:6" ht="15" x14ac:dyDescent="0.25">
      <c r="A101" s="28" t="s">
        <v>99</v>
      </c>
      <c r="B101" s="46"/>
      <c r="C101" s="46"/>
      <c r="D101" s="46"/>
      <c r="E101" s="46"/>
      <c r="F101" s="58">
        <f t="shared" si="8"/>
        <v>0</v>
      </c>
    </row>
    <row r="102" spans="1:6" ht="29.25" x14ac:dyDescent="0.25">
      <c r="A102" s="29" t="s">
        <v>100</v>
      </c>
      <c r="B102" s="46"/>
      <c r="C102" s="46"/>
      <c r="D102" s="46">
        <v>46890789.560000002</v>
      </c>
      <c r="E102" s="46">
        <v>56870660.229999997</v>
      </c>
      <c r="F102" s="58">
        <f t="shared" si="8"/>
        <v>103761449.78999999</v>
      </c>
    </row>
    <row r="103" spans="1:6" x14ac:dyDescent="0.2">
      <c r="A103" s="27" t="s">
        <v>101</v>
      </c>
      <c r="B103" s="46"/>
      <c r="C103" s="46"/>
      <c r="D103" s="46"/>
      <c r="E103" s="46"/>
      <c r="F103" s="59"/>
    </row>
    <row r="104" spans="1:6" ht="15" x14ac:dyDescent="0.25">
      <c r="A104" s="28" t="s">
        <v>102</v>
      </c>
      <c r="B104" s="46"/>
      <c r="C104" s="46"/>
      <c r="D104" s="46"/>
      <c r="E104" s="46"/>
      <c r="F104" s="58">
        <f t="shared" si="8"/>
        <v>0</v>
      </c>
    </row>
    <row r="105" spans="1:6" ht="43.5" x14ac:dyDescent="0.25">
      <c r="A105" s="29" t="s">
        <v>103</v>
      </c>
      <c r="B105" s="46">
        <v>33551999.949999999</v>
      </c>
      <c r="C105" s="46">
        <v>24675009.120000001</v>
      </c>
      <c r="D105" s="46">
        <v>62350357.979999997</v>
      </c>
      <c r="E105" s="46">
        <v>72320547.930000007</v>
      </c>
      <c r="F105" s="58">
        <f t="shared" si="8"/>
        <v>192897914.98000002</v>
      </c>
    </row>
    <row r="106" spans="1:6" x14ac:dyDescent="0.2">
      <c r="A106" s="27" t="s">
        <v>104</v>
      </c>
      <c r="B106" s="46"/>
      <c r="C106" s="46"/>
      <c r="D106" s="46"/>
      <c r="E106" s="46"/>
      <c r="F106" s="59"/>
    </row>
    <row r="107" spans="1:6" ht="15" x14ac:dyDescent="0.25">
      <c r="A107" s="28" t="s">
        <v>105</v>
      </c>
      <c r="B107" s="46"/>
      <c r="C107" s="46"/>
      <c r="D107" s="46"/>
      <c r="E107" s="46"/>
      <c r="F107" s="58">
        <f t="shared" si="8"/>
        <v>0</v>
      </c>
    </row>
    <row r="108" spans="1:6" ht="43.5" x14ac:dyDescent="0.25">
      <c r="A108" s="29" t="s">
        <v>106</v>
      </c>
      <c r="B108" s="46">
        <v>11350000</v>
      </c>
      <c r="C108" s="46">
        <v>23000000</v>
      </c>
      <c r="D108" s="46">
        <v>43780300.229999997</v>
      </c>
      <c r="E108" s="46">
        <v>56545330.759999998</v>
      </c>
      <c r="F108" s="58">
        <f t="shared" si="8"/>
        <v>134675630.98999998</v>
      </c>
    </row>
    <row r="109" spans="1:6" ht="15" x14ac:dyDescent="0.25">
      <c r="A109" s="27" t="s">
        <v>107</v>
      </c>
      <c r="B109" s="46">
        <v>15500000</v>
      </c>
      <c r="C109" s="46">
        <v>15688247.91</v>
      </c>
      <c r="D109" s="46">
        <v>35673232.759999998</v>
      </c>
      <c r="E109" s="46">
        <v>26442109.23</v>
      </c>
      <c r="F109" s="58">
        <f t="shared" si="8"/>
        <v>93303589.900000006</v>
      </c>
    </row>
    <row r="110" spans="1:6" s="30" customFormat="1" ht="15" x14ac:dyDescent="0.25">
      <c r="A110" s="27" t="s">
        <v>108</v>
      </c>
      <c r="B110" s="46"/>
      <c r="C110" s="46"/>
      <c r="D110" s="46"/>
      <c r="E110" s="46"/>
      <c r="F110" s="58">
        <f t="shared" si="8"/>
        <v>0</v>
      </c>
    </row>
    <row r="111" spans="1:6" s="30" customFormat="1" ht="29.25" x14ac:dyDescent="0.25">
      <c r="A111" s="31" t="s">
        <v>109</v>
      </c>
      <c r="B111" s="46"/>
      <c r="C111" s="46"/>
      <c r="D111" s="46"/>
      <c r="E111" s="46"/>
      <c r="F111" s="58">
        <f t="shared" si="8"/>
        <v>0</v>
      </c>
    </row>
    <row r="112" spans="1:6" s="30" customFormat="1" ht="15" x14ac:dyDescent="0.25">
      <c r="A112" s="27" t="s">
        <v>110</v>
      </c>
      <c r="B112" s="46"/>
      <c r="C112" s="46"/>
      <c r="D112" s="46"/>
      <c r="E112" s="46"/>
      <c r="F112" s="58">
        <f t="shared" si="8"/>
        <v>0</v>
      </c>
    </row>
    <row r="113" spans="1:6" s="30" customFormat="1" ht="15" x14ac:dyDescent="0.25">
      <c r="A113" s="31" t="s">
        <v>111</v>
      </c>
      <c r="B113" s="46"/>
      <c r="C113" s="46"/>
      <c r="D113" s="46"/>
      <c r="E113" s="46"/>
      <c r="F113" s="58">
        <f t="shared" si="8"/>
        <v>0</v>
      </c>
    </row>
    <row r="114" spans="1:6" ht="15" x14ac:dyDescent="0.25">
      <c r="A114" s="10" t="s">
        <v>112</v>
      </c>
      <c r="B114" s="46"/>
      <c r="C114" s="46"/>
      <c r="D114" s="46"/>
      <c r="E114" s="46"/>
      <c r="F114" s="59"/>
    </row>
    <row r="115" spans="1:6" ht="15" x14ac:dyDescent="0.25">
      <c r="A115" s="27" t="s">
        <v>113</v>
      </c>
      <c r="B115" s="46">
        <v>34954393.979999997</v>
      </c>
      <c r="C115" s="46">
        <v>11651464.66</v>
      </c>
      <c r="D115" s="46">
        <v>0</v>
      </c>
      <c r="E115" s="46">
        <v>0</v>
      </c>
      <c r="F115" s="58">
        <f t="shared" si="8"/>
        <v>46605858.640000001</v>
      </c>
    </row>
    <row r="116" spans="1:6" ht="15" x14ac:dyDescent="0.25">
      <c r="A116" s="27" t="s">
        <v>114</v>
      </c>
      <c r="B116" s="46"/>
      <c r="C116" s="46"/>
      <c r="D116" s="46"/>
      <c r="E116" s="46"/>
      <c r="F116" s="58">
        <f t="shared" si="8"/>
        <v>0</v>
      </c>
    </row>
    <row r="117" spans="1:6" ht="15" x14ac:dyDescent="0.25">
      <c r="A117" s="27" t="s">
        <v>115</v>
      </c>
      <c r="B117" s="46"/>
      <c r="C117" s="46"/>
      <c r="D117" s="46"/>
      <c r="E117" s="46"/>
      <c r="F117" s="58">
        <f t="shared" si="8"/>
        <v>0</v>
      </c>
    </row>
    <row r="118" spans="1:6" s="6" customFormat="1" ht="15" x14ac:dyDescent="0.25">
      <c r="A118" s="27" t="s">
        <v>116</v>
      </c>
      <c r="B118" s="46">
        <v>9795621.7400000002</v>
      </c>
      <c r="C118" s="46">
        <v>19772000</v>
      </c>
      <c r="D118" s="46">
        <v>42670231.670000002</v>
      </c>
      <c r="E118" s="46">
        <v>37654900.560000002</v>
      </c>
      <c r="F118" s="58">
        <f t="shared" si="8"/>
        <v>109892753.97</v>
      </c>
    </row>
    <row r="119" spans="1:6" ht="15" x14ac:dyDescent="0.25">
      <c r="A119" s="32" t="s">
        <v>117</v>
      </c>
      <c r="B119" s="52">
        <f>SUM(B65,B95)</f>
        <v>716200513.73000002</v>
      </c>
      <c r="C119" s="52">
        <f t="shared" ref="C119:F119" si="9">SUM(C65,C95)</f>
        <v>682307530.42000008</v>
      </c>
      <c r="D119" s="52">
        <f t="shared" si="9"/>
        <v>939062137.21000004</v>
      </c>
      <c r="E119" s="52">
        <f t="shared" si="9"/>
        <v>977641549.56000018</v>
      </c>
      <c r="F119" s="52">
        <f t="shared" si="9"/>
        <v>3315211730.9200006</v>
      </c>
    </row>
    <row r="120" spans="1:6" ht="15" x14ac:dyDescent="0.2">
      <c r="A120" s="33" t="s">
        <v>118</v>
      </c>
      <c r="B120" s="46"/>
      <c r="C120" s="46"/>
      <c r="D120" s="46"/>
      <c r="E120" s="46"/>
      <c r="F120" s="59"/>
    </row>
    <row r="121" spans="1:6" x14ac:dyDescent="0.2">
      <c r="A121" s="34" t="s">
        <v>119</v>
      </c>
      <c r="B121" s="46"/>
      <c r="C121" s="46"/>
      <c r="D121" s="46"/>
      <c r="E121" s="46"/>
      <c r="F121" s="59"/>
    </row>
    <row r="122" spans="1:6" ht="15" x14ac:dyDescent="0.25">
      <c r="A122" s="35" t="s">
        <v>120</v>
      </c>
      <c r="B122" s="46"/>
      <c r="C122" s="46"/>
      <c r="D122" s="46"/>
      <c r="E122" s="46"/>
      <c r="F122" s="58">
        <f t="shared" ref="F122:F134" si="10">SUM(B122:E122)</f>
        <v>0</v>
      </c>
    </row>
    <row r="123" spans="1:6" ht="15" x14ac:dyDescent="0.2">
      <c r="A123" s="35" t="s">
        <v>121</v>
      </c>
      <c r="B123" s="46"/>
      <c r="C123" s="46"/>
      <c r="D123" s="46"/>
      <c r="E123" s="46"/>
      <c r="F123" s="59"/>
    </row>
    <row r="124" spans="1:6" x14ac:dyDescent="0.2">
      <c r="A124" s="36" t="s">
        <v>53</v>
      </c>
      <c r="B124" s="46"/>
      <c r="C124" s="46"/>
      <c r="D124" s="46"/>
      <c r="E124" s="46"/>
      <c r="F124" s="59"/>
    </row>
    <row r="125" spans="1:6" ht="15" x14ac:dyDescent="0.25">
      <c r="A125" s="37" t="s">
        <v>54</v>
      </c>
      <c r="B125" s="46"/>
      <c r="C125" s="46"/>
      <c r="D125" s="46"/>
      <c r="E125" s="46"/>
      <c r="F125" s="58">
        <f t="shared" si="10"/>
        <v>0</v>
      </c>
    </row>
    <row r="126" spans="1:6" ht="15" x14ac:dyDescent="0.25">
      <c r="A126" s="37" t="s">
        <v>55</v>
      </c>
      <c r="B126" s="46"/>
      <c r="C126" s="46"/>
      <c r="D126" s="46"/>
      <c r="E126" s="46"/>
      <c r="F126" s="58">
        <f t="shared" si="10"/>
        <v>0</v>
      </c>
    </row>
    <row r="127" spans="1:6" ht="15" x14ac:dyDescent="0.25">
      <c r="A127" s="37" t="s">
        <v>56</v>
      </c>
      <c r="B127" s="46"/>
      <c r="C127" s="46"/>
      <c r="D127" s="46"/>
      <c r="E127" s="46"/>
      <c r="F127" s="58">
        <f t="shared" si="10"/>
        <v>0</v>
      </c>
    </row>
    <row r="128" spans="1:6" ht="15" x14ac:dyDescent="0.25">
      <c r="A128" s="37" t="s">
        <v>58</v>
      </c>
      <c r="B128" s="46"/>
      <c r="C128" s="46"/>
      <c r="D128" s="46"/>
      <c r="E128" s="46"/>
      <c r="F128" s="58">
        <f t="shared" si="10"/>
        <v>0</v>
      </c>
    </row>
    <row r="129" spans="1:6" ht="15" x14ac:dyDescent="0.2">
      <c r="A129" s="35" t="s">
        <v>122</v>
      </c>
      <c r="B129" s="46"/>
      <c r="C129" s="46"/>
      <c r="D129" s="46"/>
      <c r="E129" s="46"/>
      <c r="F129" s="59"/>
    </row>
    <row r="130" spans="1:6" ht="15" x14ac:dyDescent="0.25">
      <c r="A130" s="37" t="s">
        <v>123</v>
      </c>
      <c r="B130" s="46"/>
      <c r="C130" s="46"/>
      <c r="D130" s="46"/>
      <c r="E130" s="46"/>
      <c r="F130" s="58">
        <f t="shared" si="10"/>
        <v>0</v>
      </c>
    </row>
    <row r="131" spans="1:6" ht="15" x14ac:dyDescent="0.25">
      <c r="A131" s="37" t="s">
        <v>124</v>
      </c>
      <c r="B131" s="46"/>
      <c r="C131" s="46"/>
      <c r="D131" s="46"/>
      <c r="E131" s="46"/>
      <c r="F131" s="58">
        <f t="shared" si="10"/>
        <v>0</v>
      </c>
    </row>
    <row r="132" spans="1:6" ht="15" x14ac:dyDescent="0.25">
      <c r="A132" s="37" t="s">
        <v>125</v>
      </c>
      <c r="B132" s="46"/>
      <c r="C132" s="46"/>
      <c r="D132" s="46"/>
      <c r="E132" s="46"/>
      <c r="F132" s="58">
        <f t="shared" si="10"/>
        <v>0</v>
      </c>
    </row>
    <row r="133" spans="1:6" ht="15" x14ac:dyDescent="0.25">
      <c r="A133" s="37" t="s">
        <v>126</v>
      </c>
      <c r="B133" s="46"/>
      <c r="C133" s="46"/>
      <c r="D133" s="46"/>
      <c r="E133" s="46"/>
      <c r="F133" s="58">
        <f t="shared" si="10"/>
        <v>0</v>
      </c>
    </row>
    <row r="134" spans="1:6" ht="15" x14ac:dyDescent="0.25">
      <c r="A134" s="37" t="s">
        <v>127</v>
      </c>
      <c r="B134" s="46"/>
      <c r="C134" s="46"/>
      <c r="D134" s="46"/>
      <c r="E134" s="46"/>
      <c r="F134" s="58">
        <f t="shared" si="10"/>
        <v>0</v>
      </c>
    </row>
    <row r="135" spans="1:6" s="6" customFormat="1" ht="14.45" customHeight="1" x14ac:dyDescent="0.25">
      <c r="A135" s="38" t="s">
        <v>128</v>
      </c>
      <c r="B135" s="55">
        <f>SUM(B122:B134)</f>
        <v>0</v>
      </c>
      <c r="C135" s="55">
        <f t="shared" ref="C135:F135" si="11">SUM(C122:C134)</f>
        <v>0</v>
      </c>
      <c r="D135" s="55">
        <f t="shared" si="11"/>
        <v>0</v>
      </c>
      <c r="E135" s="55">
        <f t="shared" si="11"/>
        <v>0</v>
      </c>
      <c r="F135" s="55">
        <f t="shared" si="11"/>
        <v>0</v>
      </c>
    </row>
    <row r="136" spans="1:6" s="6" customFormat="1" ht="15" x14ac:dyDescent="0.25">
      <c r="A136" s="23" t="s">
        <v>129</v>
      </c>
      <c r="B136" s="46"/>
      <c r="C136" s="46"/>
      <c r="D136" s="46"/>
      <c r="E136" s="46"/>
      <c r="F136" s="59"/>
    </row>
    <row r="137" spans="1:6" s="6" customFormat="1" ht="15" x14ac:dyDescent="0.25">
      <c r="A137" s="16" t="s">
        <v>130</v>
      </c>
      <c r="B137" s="46"/>
      <c r="C137" s="46"/>
      <c r="D137" s="46"/>
      <c r="E137" s="46"/>
      <c r="F137" s="59"/>
    </row>
    <row r="138" spans="1:6" s="6" customFormat="1" ht="15" x14ac:dyDescent="0.25">
      <c r="A138" s="16" t="s">
        <v>131</v>
      </c>
      <c r="B138" s="46"/>
      <c r="C138" s="46"/>
      <c r="D138" s="46"/>
      <c r="E138" s="46"/>
      <c r="F138" s="59"/>
    </row>
    <row r="139" spans="1:6" ht="15" x14ac:dyDescent="0.25">
      <c r="A139" s="39" t="s">
        <v>132</v>
      </c>
      <c r="B139" s="46">
        <v>46895430.990000002</v>
      </c>
      <c r="C139" s="46">
        <v>46895430.990000002</v>
      </c>
      <c r="D139" s="46">
        <v>65239000</v>
      </c>
      <c r="E139" s="46">
        <v>62900000</v>
      </c>
      <c r="F139" s="58">
        <f t="shared" ref="F139:F151" si="12">SUM(B139:E139)</f>
        <v>221929861.98000002</v>
      </c>
    </row>
    <row r="140" spans="1:6" ht="15" x14ac:dyDescent="0.25">
      <c r="A140" s="39" t="s">
        <v>133</v>
      </c>
      <c r="B140" s="46">
        <v>46373318.579999998</v>
      </c>
      <c r="C140" s="46">
        <v>36373318.579999998</v>
      </c>
      <c r="D140" s="46">
        <v>48567800.340000004</v>
      </c>
      <c r="E140" s="46">
        <v>39765223.229999997</v>
      </c>
      <c r="F140" s="58">
        <f t="shared" si="12"/>
        <v>171079660.72999999</v>
      </c>
    </row>
    <row r="141" spans="1:6" ht="15" x14ac:dyDescent="0.25">
      <c r="A141" s="39" t="s">
        <v>134</v>
      </c>
      <c r="B141" s="46"/>
      <c r="C141" s="46"/>
      <c r="D141" s="46"/>
      <c r="E141" s="46"/>
      <c r="F141" s="58">
        <f t="shared" si="12"/>
        <v>0</v>
      </c>
    </row>
    <row r="142" spans="1:6" ht="15" x14ac:dyDescent="0.25">
      <c r="A142" s="39" t="s">
        <v>135</v>
      </c>
      <c r="B142" s="46"/>
      <c r="C142" s="46"/>
      <c r="D142" s="46"/>
      <c r="E142" s="46"/>
      <c r="F142" s="58">
        <f t="shared" si="12"/>
        <v>0</v>
      </c>
    </row>
    <row r="143" spans="1:6" s="30" customFormat="1" ht="15" x14ac:dyDescent="0.25">
      <c r="A143" s="40" t="s">
        <v>136</v>
      </c>
      <c r="B143" s="46"/>
      <c r="C143" s="46"/>
      <c r="D143" s="46"/>
      <c r="E143" s="46"/>
      <c r="F143" s="58">
        <f t="shared" si="12"/>
        <v>0</v>
      </c>
    </row>
    <row r="144" spans="1:6" s="30" customFormat="1" ht="15" x14ac:dyDescent="0.25">
      <c r="A144" s="39" t="s">
        <v>137</v>
      </c>
      <c r="B144" s="46"/>
      <c r="C144" s="46"/>
      <c r="D144" s="46">
        <v>90627626.739999995</v>
      </c>
      <c r="E144" s="46">
        <v>91396503.209999993</v>
      </c>
      <c r="F144" s="58">
        <f t="shared" si="12"/>
        <v>182024129.94999999</v>
      </c>
    </row>
    <row r="145" spans="1:6" ht="15" x14ac:dyDescent="0.25">
      <c r="A145" s="39" t="s">
        <v>138</v>
      </c>
      <c r="B145" s="46"/>
      <c r="C145" s="46"/>
      <c r="D145" s="46"/>
      <c r="E145" s="46"/>
      <c r="F145" s="58">
        <f t="shared" si="12"/>
        <v>0</v>
      </c>
    </row>
    <row r="146" spans="1:6" ht="15" x14ac:dyDescent="0.25">
      <c r="A146" s="39" t="s">
        <v>139</v>
      </c>
      <c r="B146" s="46"/>
      <c r="C146" s="46"/>
      <c r="D146" s="46"/>
      <c r="E146" s="46"/>
      <c r="F146" s="58">
        <f t="shared" si="12"/>
        <v>0</v>
      </c>
    </row>
    <row r="147" spans="1:6" ht="15" x14ac:dyDescent="0.25">
      <c r="A147" s="39" t="s">
        <v>140</v>
      </c>
      <c r="B147" s="46"/>
      <c r="C147" s="46"/>
      <c r="D147" s="46"/>
      <c r="E147" s="46"/>
      <c r="F147" s="58">
        <f t="shared" si="12"/>
        <v>0</v>
      </c>
    </row>
    <row r="148" spans="1:6" ht="15" x14ac:dyDescent="0.25">
      <c r="A148" s="39" t="s">
        <v>141</v>
      </c>
      <c r="B148" s="46"/>
      <c r="C148" s="46"/>
      <c r="D148" s="46"/>
      <c r="E148" s="46"/>
      <c r="F148" s="58">
        <f t="shared" si="12"/>
        <v>0</v>
      </c>
    </row>
    <row r="149" spans="1:6" ht="15" x14ac:dyDescent="0.25">
      <c r="A149" s="39" t="s">
        <v>142</v>
      </c>
      <c r="B149" s="46"/>
      <c r="C149" s="46"/>
      <c r="D149" s="46"/>
      <c r="E149" s="46"/>
      <c r="F149" s="58">
        <f t="shared" si="12"/>
        <v>0</v>
      </c>
    </row>
    <row r="150" spans="1:6" ht="15" x14ac:dyDescent="0.25">
      <c r="A150" s="39" t="s">
        <v>143</v>
      </c>
      <c r="B150" s="46"/>
      <c r="C150" s="46"/>
      <c r="D150" s="46"/>
      <c r="E150" s="46"/>
      <c r="F150" s="58">
        <f t="shared" si="12"/>
        <v>0</v>
      </c>
    </row>
    <row r="151" spans="1:6" s="6" customFormat="1" ht="28.5" x14ac:dyDescent="0.25">
      <c r="A151" s="40" t="s">
        <v>144</v>
      </c>
      <c r="B151" s="46"/>
      <c r="C151" s="46"/>
      <c r="D151" s="46"/>
      <c r="E151" s="46"/>
      <c r="F151" s="58">
        <f t="shared" si="12"/>
        <v>0</v>
      </c>
    </row>
    <row r="152" spans="1:6" s="6" customFormat="1" ht="15" x14ac:dyDescent="0.25">
      <c r="A152" s="10" t="s">
        <v>226</v>
      </c>
      <c r="B152" s="55">
        <f>SUM(B139:B151)</f>
        <v>93268749.569999993</v>
      </c>
      <c r="C152" s="55">
        <f t="shared" ref="C152:F152" si="13">SUM(C139:C151)</f>
        <v>83268749.569999993</v>
      </c>
      <c r="D152" s="55">
        <f t="shared" si="13"/>
        <v>204434427.07999998</v>
      </c>
      <c r="E152" s="55">
        <f t="shared" si="13"/>
        <v>194061726.44</v>
      </c>
      <c r="F152" s="55">
        <f t="shared" si="13"/>
        <v>575033652.66000009</v>
      </c>
    </row>
    <row r="153" spans="1:6" s="6" customFormat="1" ht="15" x14ac:dyDescent="0.25">
      <c r="A153" s="10" t="s">
        <v>145</v>
      </c>
      <c r="B153" s="46"/>
      <c r="C153" s="46"/>
      <c r="D153" s="46"/>
      <c r="E153" s="46"/>
      <c r="F153" s="59"/>
    </row>
    <row r="154" spans="1:6" ht="15" x14ac:dyDescent="0.25">
      <c r="A154" s="39" t="s">
        <v>146</v>
      </c>
      <c r="B154" s="46">
        <v>92000</v>
      </c>
      <c r="C154" s="46">
        <v>92000</v>
      </c>
      <c r="D154" s="46">
        <v>450000</v>
      </c>
      <c r="E154" s="46">
        <v>603122.44999999995</v>
      </c>
      <c r="F154" s="58">
        <f t="shared" ref="F154:F159" si="14">SUM(B154:E154)</f>
        <v>1237122.45</v>
      </c>
    </row>
    <row r="155" spans="1:6" ht="15" x14ac:dyDescent="0.25">
      <c r="A155" s="39" t="s">
        <v>147</v>
      </c>
      <c r="B155" s="46"/>
      <c r="C155" s="46"/>
      <c r="D155" s="46"/>
      <c r="E155" s="46"/>
      <c r="F155" s="58">
        <f t="shared" si="14"/>
        <v>0</v>
      </c>
    </row>
    <row r="156" spans="1:6" ht="15" x14ac:dyDescent="0.25">
      <c r="A156" s="39" t="s">
        <v>148</v>
      </c>
      <c r="B156" s="46">
        <v>70000</v>
      </c>
      <c r="C156" s="46">
        <v>70000</v>
      </c>
      <c r="D156" s="46">
        <v>10000</v>
      </c>
      <c r="E156" s="46">
        <v>120000</v>
      </c>
      <c r="F156" s="58">
        <f t="shared" si="14"/>
        <v>270000</v>
      </c>
    </row>
    <row r="157" spans="1:6" ht="15" x14ac:dyDescent="0.25">
      <c r="A157" s="39" t="s">
        <v>149</v>
      </c>
      <c r="B157" s="46"/>
      <c r="C157" s="46"/>
      <c r="D157" s="46"/>
      <c r="E157" s="46"/>
      <c r="F157" s="58">
        <f t="shared" si="14"/>
        <v>0</v>
      </c>
    </row>
    <row r="158" spans="1:6" s="30" customFormat="1" ht="15" x14ac:dyDescent="0.25">
      <c r="A158" s="39" t="s">
        <v>150</v>
      </c>
      <c r="B158" s="46"/>
      <c r="C158" s="46"/>
      <c r="D158" s="46"/>
      <c r="E158" s="46"/>
      <c r="F158" s="58">
        <f t="shared" si="14"/>
        <v>0</v>
      </c>
    </row>
    <row r="159" spans="1:6" s="6" customFormat="1" ht="15" x14ac:dyDescent="0.25">
      <c r="A159" s="39" t="s">
        <v>151</v>
      </c>
      <c r="B159" s="46"/>
      <c r="C159" s="46"/>
      <c r="D159" s="46"/>
      <c r="E159" s="46"/>
      <c r="F159" s="58">
        <f t="shared" si="14"/>
        <v>0</v>
      </c>
    </row>
    <row r="160" spans="1:6" s="6" customFormat="1" ht="15" x14ac:dyDescent="0.25">
      <c r="A160" s="10" t="s">
        <v>152</v>
      </c>
      <c r="B160" s="55">
        <f>SUM(B154:B159)</f>
        <v>162000</v>
      </c>
      <c r="C160" s="55">
        <f t="shared" ref="C160:F160" si="15">SUM(C154:C159)</f>
        <v>162000</v>
      </c>
      <c r="D160" s="55">
        <f t="shared" si="15"/>
        <v>460000</v>
      </c>
      <c r="E160" s="55">
        <f t="shared" si="15"/>
        <v>723122.45</v>
      </c>
      <c r="F160" s="55">
        <f t="shared" si="15"/>
        <v>1507122.45</v>
      </c>
    </row>
    <row r="161" spans="1:6" ht="15" x14ac:dyDescent="0.25">
      <c r="A161" s="10" t="s">
        <v>153</v>
      </c>
      <c r="B161" s="46"/>
      <c r="C161" s="46"/>
      <c r="D161" s="46"/>
      <c r="E161" s="46"/>
      <c r="F161" s="59"/>
    </row>
    <row r="162" spans="1:6" ht="15" x14ac:dyDescent="0.25">
      <c r="A162" s="39" t="s">
        <v>154</v>
      </c>
      <c r="B162" s="46"/>
      <c r="C162" s="46"/>
      <c r="D162" s="46"/>
      <c r="E162" s="46"/>
      <c r="F162" s="58">
        <f t="shared" ref="F162:F171" si="16">SUM(B162:E162)</f>
        <v>0</v>
      </c>
    </row>
    <row r="163" spans="1:6" ht="15" x14ac:dyDescent="0.25">
      <c r="A163" s="39" t="s">
        <v>155</v>
      </c>
      <c r="B163" s="46"/>
      <c r="C163" s="46"/>
      <c r="D163" s="46"/>
      <c r="E163" s="46"/>
      <c r="F163" s="58">
        <f t="shared" si="16"/>
        <v>0</v>
      </c>
    </row>
    <row r="164" spans="1:6" ht="15" x14ac:dyDescent="0.25">
      <c r="A164" s="39" t="s">
        <v>156</v>
      </c>
      <c r="B164" s="46">
        <v>53655900.219999999</v>
      </c>
      <c r="C164" s="46">
        <v>44655900.219999999</v>
      </c>
      <c r="D164" s="46">
        <v>67900440.459999993</v>
      </c>
      <c r="E164" s="46">
        <v>72300230.560000002</v>
      </c>
      <c r="F164" s="58">
        <f t="shared" si="16"/>
        <v>238512471.45999998</v>
      </c>
    </row>
    <row r="165" spans="1:6" ht="15" x14ac:dyDescent="0.25">
      <c r="A165" s="39" t="s">
        <v>157</v>
      </c>
      <c r="B165" s="46">
        <v>33999200.109999999</v>
      </c>
      <c r="C165" s="46">
        <v>17233900.379999999</v>
      </c>
      <c r="D165" s="46">
        <v>18900459.43</v>
      </c>
      <c r="E165" s="46">
        <v>21450678.390000001</v>
      </c>
      <c r="F165" s="58">
        <f t="shared" si="16"/>
        <v>91584238.309999987</v>
      </c>
    </row>
    <row r="166" spans="1:6" ht="15" x14ac:dyDescent="0.25">
      <c r="A166" s="40" t="s">
        <v>158</v>
      </c>
      <c r="B166" s="46"/>
      <c r="C166" s="46"/>
      <c r="D166" s="46"/>
      <c r="E166" s="46"/>
      <c r="F166" s="58">
        <f t="shared" si="16"/>
        <v>0</v>
      </c>
    </row>
    <row r="167" spans="1:6" ht="15" x14ac:dyDescent="0.25">
      <c r="A167" s="39" t="s">
        <v>159</v>
      </c>
      <c r="B167" s="46"/>
      <c r="C167" s="46"/>
      <c r="D167" s="46"/>
      <c r="E167" s="46"/>
      <c r="F167" s="58">
        <f t="shared" si="16"/>
        <v>0</v>
      </c>
    </row>
    <row r="168" spans="1:6" ht="15" x14ac:dyDescent="0.25">
      <c r="A168" s="39" t="s">
        <v>160</v>
      </c>
      <c r="B168" s="46"/>
      <c r="C168" s="46"/>
      <c r="D168" s="46"/>
      <c r="E168" s="46"/>
      <c r="F168" s="58">
        <f t="shared" si="16"/>
        <v>0</v>
      </c>
    </row>
    <row r="169" spans="1:6" ht="15" x14ac:dyDescent="0.25">
      <c r="A169" s="41" t="s">
        <v>161</v>
      </c>
      <c r="B169" s="46"/>
      <c r="C169" s="46"/>
      <c r="D169" s="46"/>
      <c r="E169" s="46"/>
      <c r="F169" s="58">
        <f t="shared" si="16"/>
        <v>0</v>
      </c>
    </row>
    <row r="170" spans="1:6" ht="15" x14ac:dyDescent="0.25">
      <c r="A170" s="40" t="s">
        <v>162</v>
      </c>
      <c r="B170" s="46"/>
      <c r="C170" s="46"/>
      <c r="D170" s="46"/>
      <c r="E170" s="46"/>
      <c r="F170" s="58">
        <f t="shared" si="16"/>
        <v>0</v>
      </c>
    </row>
    <row r="171" spans="1:6" ht="15" x14ac:dyDescent="0.25">
      <c r="A171" s="39" t="s">
        <v>163</v>
      </c>
      <c r="B171" s="46"/>
      <c r="C171" s="46"/>
      <c r="D171" s="46"/>
      <c r="E171" s="46"/>
      <c r="F171" s="58">
        <f t="shared" si="16"/>
        <v>0</v>
      </c>
    </row>
    <row r="172" spans="1:6" ht="15" x14ac:dyDescent="0.25">
      <c r="A172" s="10" t="s">
        <v>164</v>
      </c>
      <c r="B172" s="55">
        <f>SUM(B162:B171)</f>
        <v>87655100.329999998</v>
      </c>
      <c r="C172" s="55">
        <f t="shared" ref="C172:F172" si="17">SUM(C162:C171)</f>
        <v>61889800.599999994</v>
      </c>
      <c r="D172" s="55">
        <f t="shared" si="17"/>
        <v>86800899.889999986</v>
      </c>
      <c r="E172" s="55">
        <f t="shared" si="17"/>
        <v>93750908.950000003</v>
      </c>
      <c r="F172" s="55">
        <f t="shared" si="17"/>
        <v>330096709.76999998</v>
      </c>
    </row>
    <row r="173" spans="1:6" ht="15" x14ac:dyDescent="0.25">
      <c r="A173" s="10" t="s">
        <v>165</v>
      </c>
      <c r="B173" s="46"/>
      <c r="C173" s="46"/>
      <c r="D173" s="46"/>
      <c r="E173" s="46"/>
      <c r="F173" s="59"/>
    </row>
    <row r="174" spans="1:6" ht="15" x14ac:dyDescent="0.25">
      <c r="A174" s="39" t="s">
        <v>166</v>
      </c>
      <c r="B174" s="46"/>
      <c r="C174" s="46"/>
      <c r="D174" s="46"/>
      <c r="E174" s="46"/>
      <c r="F174" s="58">
        <f t="shared" ref="F174:F179" si="18">SUM(B174:E174)</f>
        <v>0</v>
      </c>
    </row>
    <row r="175" spans="1:6" ht="15" x14ac:dyDescent="0.25">
      <c r="A175" s="39" t="s">
        <v>167</v>
      </c>
      <c r="B175" s="46"/>
      <c r="C175" s="46"/>
      <c r="D175" s="46"/>
      <c r="E175" s="46"/>
      <c r="F175" s="58">
        <f t="shared" si="18"/>
        <v>0</v>
      </c>
    </row>
    <row r="176" spans="1:6" ht="15" x14ac:dyDescent="0.25">
      <c r="A176" s="39" t="s">
        <v>168</v>
      </c>
      <c r="B176" s="46"/>
      <c r="C176" s="46"/>
      <c r="D176" s="46"/>
      <c r="E176" s="46"/>
      <c r="F176" s="58">
        <f t="shared" si="18"/>
        <v>0</v>
      </c>
    </row>
    <row r="177" spans="1:6" ht="15" x14ac:dyDescent="0.25">
      <c r="A177" s="39" t="s">
        <v>169</v>
      </c>
      <c r="B177" s="46"/>
      <c r="C177" s="46"/>
      <c r="D177" s="46"/>
      <c r="E177" s="46"/>
      <c r="F177" s="58">
        <f t="shared" si="18"/>
        <v>0</v>
      </c>
    </row>
    <row r="178" spans="1:6" ht="15" x14ac:dyDescent="0.25">
      <c r="A178" s="39" t="s">
        <v>170</v>
      </c>
      <c r="B178" s="46">
        <v>21230000</v>
      </c>
      <c r="C178" s="46">
        <v>21530000</v>
      </c>
      <c r="D178" s="46">
        <v>6450270.8499999996</v>
      </c>
      <c r="E178" s="46">
        <v>8550876</v>
      </c>
      <c r="F178" s="58">
        <f t="shared" si="18"/>
        <v>57761146.850000001</v>
      </c>
    </row>
    <row r="179" spans="1:6" ht="15" x14ac:dyDescent="0.25">
      <c r="A179" s="39" t="s">
        <v>171</v>
      </c>
      <c r="B179" s="46"/>
      <c r="C179" s="46"/>
      <c r="D179" s="46"/>
      <c r="E179" s="46"/>
      <c r="F179" s="58">
        <f t="shared" si="18"/>
        <v>0</v>
      </c>
    </row>
    <row r="180" spans="1:6" ht="15" x14ac:dyDescent="0.25">
      <c r="A180" s="10" t="s">
        <v>172</v>
      </c>
      <c r="B180" s="55">
        <f>SUM(B174:B179)</f>
        <v>21230000</v>
      </c>
      <c r="C180" s="55">
        <f t="shared" ref="C180:F180" si="19">SUM(C174:C179)</f>
        <v>21530000</v>
      </c>
      <c r="D180" s="55">
        <f t="shared" si="19"/>
        <v>6450270.8499999996</v>
      </c>
      <c r="E180" s="55">
        <f t="shared" si="19"/>
        <v>8550876</v>
      </c>
      <c r="F180" s="55">
        <f t="shared" si="19"/>
        <v>57761146.850000001</v>
      </c>
    </row>
    <row r="181" spans="1:6" ht="15" x14ac:dyDescent="0.25">
      <c r="A181" s="10" t="s">
        <v>173</v>
      </c>
      <c r="B181" s="46"/>
      <c r="C181" s="46"/>
      <c r="D181" s="46"/>
      <c r="E181" s="46"/>
      <c r="F181" s="59"/>
    </row>
    <row r="182" spans="1:6" ht="15" x14ac:dyDescent="0.25">
      <c r="A182" s="39" t="s">
        <v>174</v>
      </c>
      <c r="B182" s="46">
        <v>18700445.559999999</v>
      </c>
      <c r="C182" s="46">
        <v>22701120</v>
      </c>
      <c r="D182" s="46"/>
      <c r="E182" s="46"/>
      <c r="F182" s="58">
        <f t="shared" ref="F182:F187" si="20">SUM(B182:E182)</f>
        <v>41401565.560000002</v>
      </c>
    </row>
    <row r="183" spans="1:6" s="42" customFormat="1" ht="15" x14ac:dyDescent="0.25">
      <c r="A183" s="39" t="s">
        <v>175</v>
      </c>
      <c r="B183" s="46">
        <v>52735567</v>
      </c>
      <c r="C183" s="46">
        <v>62437200</v>
      </c>
      <c r="D183" s="46"/>
      <c r="E183" s="46"/>
      <c r="F183" s="58">
        <f t="shared" si="20"/>
        <v>115172767</v>
      </c>
    </row>
    <row r="184" spans="1:6" s="42" customFormat="1" ht="15" x14ac:dyDescent="0.25">
      <c r="A184" s="39" t="s">
        <v>176</v>
      </c>
      <c r="B184" s="46">
        <v>0</v>
      </c>
      <c r="C184" s="46">
        <v>518120</v>
      </c>
      <c r="D184" s="46">
        <v>16575233.449999999</v>
      </c>
      <c r="E184" s="46">
        <v>15340343.76</v>
      </c>
      <c r="F184" s="58">
        <f t="shared" si="20"/>
        <v>32433697.210000001</v>
      </c>
    </row>
    <row r="185" spans="1:6" ht="15" x14ac:dyDescent="0.25">
      <c r="A185" s="39" t="s">
        <v>177</v>
      </c>
      <c r="B185" s="46">
        <v>17200434.760000002</v>
      </c>
      <c r="C185" s="46">
        <v>18656787.030000001</v>
      </c>
      <c r="D185" s="46"/>
      <c r="E185" s="46"/>
      <c r="F185" s="58">
        <f t="shared" si="20"/>
        <v>35857221.790000007</v>
      </c>
    </row>
    <row r="186" spans="1:6" s="42" customFormat="1" ht="15" x14ac:dyDescent="0.25">
      <c r="A186" s="40" t="s">
        <v>178</v>
      </c>
      <c r="B186" s="46"/>
      <c r="C186" s="46"/>
      <c r="D186" s="46">
        <v>17540000</v>
      </c>
      <c r="E186" s="46">
        <v>16540444.23</v>
      </c>
      <c r="F186" s="58">
        <f t="shared" si="20"/>
        <v>34080444.230000004</v>
      </c>
    </row>
    <row r="187" spans="1:6" ht="15" x14ac:dyDescent="0.25">
      <c r="A187" s="40" t="s">
        <v>179</v>
      </c>
      <c r="B187" s="46"/>
      <c r="C187" s="46"/>
      <c r="D187" s="46"/>
      <c r="E187" s="46"/>
      <c r="F187" s="58">
        <f t="shared" si="20"/>
        <v>0</v>
      </c>
    </row>
    <row r="188" spans="1:6" ht="15" x14ac:dyDescent="0.25">
      <c r="A188" s="10" t="s">
        <v>180</v>
      </c>
      <c r="B188" s="55">
        <f>SUM(B182:B187)</f>
        <v>88636447.320000008</v>
      </c>
      <c r="C188" s="55">
        <f t="shared" ref="C188:F188" si="21">SUM(C182:C187)</f>
        <v>104313227.03</v>
      </c>
      <c r="D188" s="55">
        <f t="shared" si="21"/>
        <v>34115233.450000003</v>
      </c>
      <c r="E188" s="55">
        <f t="shared" si="21"/>
        <v>31880787.990000002</v>
      </c>
      <c r="F188" s="55">
        <f t="shared" si="21"/>
        <v>258945695.79000002</v>
      </c>
    </row>
    <row r="189" spans="1:6" ht="15" x14ac:dyDescent="0.25">
      <c r="A189" s="10" t="s">
        <v>181</v>
      </c>
      <c r="B189" s="46"/>
      <c r="C189" s="46"/>
      <c r="D189" s="46"/>
      <c r="E189" s="46"/>
      <c r="F189" s="59"/>
    </row>
    <row r="190" spans="1:6" ht="15" x14ac:dyDescent="0.25">
      <c r="A190" s="39" t="s">
        <v>182</v>
      </c>
      <c r="B190" s="46">
        <v>27191457.559999999</v>
      </c>
      <c r="C190" s="46">
        <v>42675863</v>
      </c>
      <c r="D190" s="46">
        <v>65900500.340000004</v>
      </c>
      <c r="E190" s="46">
        <v>71890340.560000002</v>
      </c>
      <c r="F190" s="58">
        <f t="shared" ref="F190:F195" si="22">SUM(B190:E190)</f>
        <v>207658161.46000001</v>
      </c>
    </row>
    <row r="191" spans="1:6" s="6" customFormat="1" ht="15" x14ac:dyDescent="0.25">
      <c r="A191" s="39" t="s">
        <v>183</v>
      </c>
      <c r="B191" s="46"/>
      <c r="C191" s="46"/>
      <c r="D191" s="46"/>
      <c r="E191" s="46"/>
      <c r="F191" s="58">
        <f t="shared" si="22"/>
        <v>0</v>
      </c>
    </row>
    <row r="192" spans="1:6" ht="15" x14ac:dyDescent="0.25">
      <c r="A192" s="39" t="s">
        <v>184</v>
      </c>
      <c r="B192" s="46"/>
      <c r="C192" s="46"/>
      <c r="D192" s="46"/>
      <c r="E192" s="46"/>
      <c r="F192" s="58">
        <f t="shared" si="22"/>
        <v>0</v>
      </c>
    </row>
    <row r="193" spans="1:6" ht="15" x14ac:dyDescent="0.25">
      <c r="A193" s="39" t="s">
        <v>185</v>
      </c>
      <c r="B193" s="46">
        <v>16500000</v>
      </c>
      <c r="C193" s="46">
        <v>15659902</v>
      </c>
      <c r="D193" s="46">
        <v>1450356.23</v>
      </c>
      <c r="E193" s="46">
        <v>2230000</v>
      </c>
      <c r="F193" s="58">
        <f t="shared" si="22"/>
        <v>35840258.229999997</v>
      </c>
    </row>
    <row r="194" spans="1:6" ht="15" x14ac:dyDescent="0.25">
      <c r="A194" s="39" t="s">
        <v>186</v>
      </c>
      <c r="B194" s="46"/>
      <c r="C194" s="46"/>
      <c r="D194" s="46"/>
      <c r="E194" s="46"/>
      <c r="F194" s="58">
        <f t="shared" si="22"/>
        <v>0</v>
      </c>
    </row>
    <row r="195" spans="1:6" ht="15" x14ac:dyDescent="0.25">
      <c r="A195" s="39" t="s">
        <v>187</v>
      </c>
      <c r="B195" s="46"/>
      <c r="C195" s="46"/>
      <c r="D195" s="46"/>
      <c r="E195" s="46"/>
      <c r="F195" s="58">
        <f t="shared" si="22"/>
        <v>0</v>
      </c>
    </row>
    <row r="196" spans="1:6" s="6" customFormat="1" ht="15" x14ac:dyDescent="0.25">
      <c r="A196" s="10" t="s">
        <v>188</v>
      </c>
      <c r="B196" s="55">
        <f>SUM(B190:B195)</f>
        <v>43691457.560000002</v>
      </c>
      <c r="C196" s="55">
        <f t="shared" ref="C196:F196" si="23">SUM(C190:C195)</f>
        <v>58335765</v>
      </c>
      <c r="D196" s="55">
        <f t="shared" si="23"/>
        <v>67350856.570000008</v>
      </c>
      <c r="E196" s="55">
        <f t="shared" si="23"/>
        <v>74120340.560000002</v>
      </c>
      <c r="F196" s="55">
        <f t="shared" si="23"/>
        <v>243498419.69</v>
      </c>
    </row>
    <row r="197" spans="1:6" ht="15" x14ac:dyDescent="0.25">
      <c r="A197" s="10" t="s">
        <v>189</v>
      </c>
      <c r="B197" s="46"/>
      <c r="C197" s="46"/>
      <c r="D197" s="46"/>
      <c r="E197" s="46"/>
      <c r="F197" s="59"/>
    </row>
    <row r="198" spans="1:6" s="6" customFormat="1" ht="15" x14ac:dyDescent="0.25">
      <c r="A198" s="39" t="s">
        <v>190</v>
      </c>
      <c r="B198" s="46">
        <v>3500000</v>
      </c>
      <c r="C198" s="46">
        <v>7098798.7999999998</v>
      </c>
      <c r="D198" s="46">
        <v>4190870.47</v>
      </c>
      <c r="E198" s="46">
        <v>3156600.1</v>
      </c>
      <c r="F198" s="58">
        <f t="shared" ref="F198:F203" si="24">SUM(B198:E198)</f>
        <v>17946269.370000001</v>
      </c>
    </row>
    <row r="199" spans="1:6" ht="15" x14ac:dyDescent="0.25">
      <c r="A199" s="39" t="s">
        <v>191</v>
      </c>
      <c r="B199" s="46">
        <v>2700000</v>
      </c>
      <c r="C199" s="46">
        <v>100000</v>
      </c>
      <c r="D199" s="46">
        <v>980000</v>
      </c>
      <c r="E199" s="46">
        <v>1876900</v>
      </c>
      <c r="F199" s="58">
        <f t="shared" si="24"/>
        <v>5656900</v>
      </c>
    </row>
    <row r="200" spans="1:6" ht="15" x14ac:dyDescent="0.25">
      <c r="A200" s="39" t="s">
        <v>192</v>
      </c>
      <c r="B200" s="46">
        <v>700950</v>
      </c>
      <c r="C200" s="46">
        <v>0</v>
      </c>
      <c r="D200" s="46">
        <v>0</v>
      </c>
      <c r="E200" s="46">
        <v>0</v>
      </c>
      <c r="F200" s="58">
        <f t="shared" si="24"/>
        <v>700950</v>
      </c>
    </row>
    <row r="201" spans="1:6" ht="15" x14ac:dyDescent="0.25">
      <c r="A201" s="39" t="s">
        <v>193</v>
      </c>
      <c r="B201" s="46">
        <v>6734908.21</v>
      </c>
      <c r="C201" s="46">
        <v>4500385.21</v>
      </c>
      <c r="D201" s="46">
        <v>2800000</v>
      </c>
      <c r="E201" s="46">
        <v>3776008.43</v>
      </c>
      <c r="F201" s="58">
        <f t="shared" si="24"/>
        <v>17811301.850000001</v>
      </c>
    </row>
    <row r="202" spans="1:6" ht="15" x14ac:dyDescent="0.25">
      <c r="A202" s="40" t="s">
        <v>194</v>
      </c>
      <c r="B202" s="46"/>
      <c r="C202" s="46"/>
      <c r="D202" s="46"/>
      <c r="E202" s="46"/>
      <c r="F202" s="58">
        <f t="shared" si="24"/>
        <v>0</v>
      </c>
    </row>
    <row r="203" spans="1:6" s="30" customFormat="1" ht="15" x14ac:dyDescent="0.25">
      <c r="A203" s="40" t="s">
        <v>195</v>
      </c>
      <c r="B203" s="46">
        <v>7780555</v>
      </c>
      <c r="C203" s="46">
        <v>6752555</v>
      </c>
      <c r="D203" s="46">
        <v>39136434.390000001</v>
      </c>
      <c r="E203" s="46">
        <v>7925033.2400000002</v>
      </c>
      <c r="F203" s="58">
        <f t="shared" si="24"/>
        <v>61594577.630000003</v>
      </c>
    </row>
    <row r="204" spans="1:6" ht="15" x14ac:dyDescent="0.25">
      <c r="A204" s="10" t="s">
        <v>196</v>
      </c>
      <c r="B204" s="55">
        <f>SUM(B198:B203)</f>
        <v>21416413.210000001</v>
      </c>
      <c r="C204" s="55">
        <f t="shared" ref="C204:F204" si="25">SUM(C198:C203)</f>
        <v>18451739.009999998</v>
      </c>
      <c r="D204" s="55">
        <f t="shared" si="25"/>
        <v>47107304.859999999</v>
      </c>
      <c r="E204" s="55">
        <f t="shared" si="25"/>
        <v>16734541.77</v>
      </c>
      <c r="F204" s="55">
        <f t="shared" si="25"/>
        <v>103709998.84999999</v>
      </c>
    </row>
    <row r="205" spans="1:6" s="6" customFormat="1" ht="15" x14ac:dyDescent="0.25">
      <c r="A205" s="10" t="s">
        <v>197</v>
      </c>
      <c r="B205" s="46"/>
      <c r="C205" s="46"/>
      <c r="D205" s="46"/>
      <c r="E205" s="46"/>
      <c r="F205" s="59"/>
    </row>
    <row r="206" spans="1:6" ht="15" x14ac:dyDescent="0.25">
      <c r="A206" s="39" t="s">
        <v>198</v>
      </c>
      <c r="B206" s="46">
        <v>205000000</v>
      </c>
      <c r="C206" s="46">
        <v>217000000</v>
      </c>
      <c r="D206" s="46">
        <v>250980650.47</v>
      </c>
      <c r="E206" s="46">
        <v>269330450.43000001</v>
      </c>
      <c r="F206" s="58">
        <f t="shared" ref="F206:F213" si="26">SUM(B206:E206)</f>
        <v>942311100.9000001</v>
      </c>
    </row>
    <row r="207" spans="1:6" ht="15" x14ac:dyDescent="0.25">
      <c r="A207" s="39" t="s">
        <v>199</v>
      </c>
      <c r="B207" s="46">
        <v>531491.09</v>
      </c>
      <c r="C207" s="46">
        <v>15659902</v>
      </c>
      <c r="D207" s="46">
        <v>5430777</v>
      </c>
      <c r="E207" s="46">
        <v>10479870.76</v>
      </c>
      <c r="F207" s="58">
        <f t="shared" si="26"/>
        <v>32102040.850000001</v>
      </c>
    </row>
    <row r="208" spans="1:6" ht="15" x14ac:dyDescent="0.25">
      <c r="A208" s="39" t="s">
        <v>200</v>
      </c>
      <c r="B208" s="46"/>
      <c r="C208" s="46"/>
      <c r="D208" s="46"/>
      <c r="E208" s="46"/>
      <c r="F208" s="58">
        <f t="shared" si="26"/>
        <v>0</v>
      </c>
    </row>
    <row r="209" spans="1:6" ht="15" x14ac:dyDescent="0.25">
      <c r="A209" s="39" t="s">
        <v>201</v>
      </c>
      <c r="B209" s="46"/>
      <c r="C209" s="46"/>
      <c r="D209" s="46"/>
      <c r="E209" s="46"/>
      <c r="F209" s="58">
        <f t="shared" si="26"/>
        <v>0</v>
      </c>
    </row>
    <row r="210" spans="1:6" ht="15" x14ac:dyDescent="0.25">
      <c r="A210" s="39" t="s">
        <v>202</v>
      </c>
      <c r="B210" s="46"/>
      <c r="C210" s="46"/>
      <c r="D210" s="46"/>
      <c r="E210" s="46"/>
      <c r="F210" s="58">
        <f t="shared" si="26"/>
        <v>0</v>
      </c>
    </row>
    <row r="211" spans="1:6" ht="15" x14ac:dyDescent="0.25">
      <c r="A211" s="39" t="s">
        <v>203</v>
      </c>
      <c r="B211" s="46"/>
      <c r="C211" s="46"/>
      <c r="D211" s="46"/>
      <c r="E211" s="46"/>
      <c r="F211" s="58">
        <f t="shared" si="26"/>
        <v>0</v>
      </c>
    </row>
    <row r="212" spans="1:6" ht="15" x14ac:dyDescent="0.25">
      <c r="A212" s="39" t="s">
        <v>204</v>
      </c>
      <c r="B212" s="46">
        <v>16500000</v>
      </c>
      <c r="C212" s="46">
        <v>12945763.869999999</v>
      </c>
      <c r="D212" s="46">
        <v>3450890.34</v>
      </c>
      <c r="E212" s="46">
        <v>1110000</v>
      </c>
      <c r="F212" s="58">
        <f t="shared" si="26"/>
        <v>34006654.209999993</v>
      </c>
    </row>
    <row r="213" spans="1:6" ht="15" x14ac:dyDescent="0.25">
      <c r="A213" s="39" t="s">
        <v>205</v>
      </c>
      <c r="B213" s="46"/>
      <c r="C213" s="46"/>
      <c r="D213" s="46"/>
      <c r="E213" s="46"/>
      <c r="F213" s="58">
        <f t="shared" si="26"/>
        <v>0</v>
      </c>
    </row>
    <row r="214" spans="1:6" ht="15" x14ac:dyDescent="0.25">
      <c r="A214" s="26" t="s">
        <v>206</v>
      </c>
      <c r="B214" s="55">
        <f>SUM(B206:B213)</f>
        <v>222031491.09</v>
      </c>
      <c r="C214" s="55">
        <f t="shared" ref="C214:F214" si="27">SUM(C206:C213)</f>
        <v>245605665.87</v>
      </c>
      <c r="D214" s="55">
        <f t="shared" si="27"/>
        <v>259862317.81</v>
      </c>
      <c r="E214" s="55">
        <f t="shared" si="27"/>
        <v>280920321.19</v>
      </c>
      <c r="F214" s="55">
        <f t="shared" si="27"/>
        <v>1008419795.9600002</v>
      </c>
    </row>
    <row r="215" spans="1:6" ht="15" x14ac:dyDescent="0.25">
      <c r="A215" s="10" t="s">
        <v>207</v>
      </c>
      <c r="B215" s="46"/>
      <c r="C215" s="46"/>
      <c r="D215" s="46"/>
      <c r="E215" s="46"/>
      <c r="F215" s="59"/>
    </row>
    <row r="216" spans="1:6" ht="15" x14ac:dyDescent="0.25">
      <c r="A216" s="39" t="s">
        <v>208</v>
      </c>
      <c r="B216" s="46"/>
      <c r="C216" s="46"/>
      <c r="D216" s="46"/>
      <c r="E216" s="46"/>
      <c r="F216" s="58">
        <f t="shared" ref="F216:F224" si="28">SUM(B216:E216)</f>
        <v>0</v>
      </c>
    </row>
    <row r="217" spans="1:6" ht="15" x14ac:dyDescent="0.25">
      <c r="A217" s="39" t="s">
        <v>209</v>
      </c>
      <c r="B217" s="46"/>
      <c r="C217" s="46"/>
      <c r="D217" s="46"/>
      <c r="E217" s="46"/>
      <c r="F217" s="58">
        <f t="shared" si="28"/>
        <v>0</v>
      </c>
    </row>
    <row r="218" spans="1:6" ht="15" x14ac:dyDescent="0.25">
      <c r="A218" s="39" t="s">
        <v>210</v>
      </c>
      <c r="B218" s="46"/>
      <c r="C218" s="46"/>
      <c r="D218" s="46"/>
      <c r="E218" s="46"/>
      <c r="F218" s="58">
        <f t="shared" si="28"/>
        <v>0</v>
      </c>
    </row>
    <row r="219" spans="1:6" ht="15" x14ac:dyDescent="0.25">
      <c r="A219" s="39" t="s">
        <v>211</v>
      </c>
      <c r="B219" s="46"/>
      <c r="C219" s="46"/>
      <c r="D219" s="46"/>
      <c r="E219" s="46"/>
      <c r="F219" s="58">
        <f t="shared" si="28"/>
        <v>0</v>
      </c>
    </row>
    <row r="220" spans="1:6" s="6" customFormat="1" ht="15" x14ac:dyDescent="0.25">
      <c r="A220" s="39" t="s">
        <v>212</v>
      </c>
      <c r="B220" s="46">
        <v>14670000</v>
      </c>
      <c r="C220" s="46">
        <v>22497799.98</v>
      </c>
      <c r="D220" s="46">
        <v>42980990.649999999</v>
      </c>
      <c r="E220" s="46">
        <v>40540980.539999999</v>
      </c>
      <c r="F220" s="58">
        <f t="shared" si="28"/>
        <v>120689771.16999999</v>
      </c>
    </row>
    <row r="221" spans="1:6" ht="15" x14ac:dyDescent="0.25">
      <c r="A221" s="39" t="s">
        <v>213</v>
      </c>
      <c r="B221" s="46"/>
      <c r="C221" s="46"/>
      <c r="D221" s="46"/>
      <c r="E221" s="46"/>
      <c r="F221" s="58">
        <f t="shared" si="28"/>
        <v>0</v>
      </c>
    </row>
    <row r="222" spans="1:6" ht="15" x14ac:dyDescent="0.25">
      <c r="A222" s="39" t="s">
        <v>214</v>
      </c>
      <c r="B222" s="46"/>
      <c r="C222" s="46"/>
      <c r="D222" s="46"/>
      <c r="E222" s="46"/>
      <c r="F222" s="58">
        <f t="shared" si="28"/>
        <v>0</v>
      </c>
    </row>
    <row r="223" spans="1:6" ht="15" x14ac:dyDescent="0.25">
      <c r="A223" s="39" t="s">
        <v>215</v>
      </c>
      <c r="B223" s="46"/>
      <c r="C223" s="46"/>
      <c r="D223" s="46"/>
      <c r="E223" s="46"/>
      <c r="F223" s="58">
        <f t="shared" si="28"/>
        <v>0</v>
      </c>
    </row>
    <row r="224" spans="1:6" ht="15" x14ac:dyDescent="0.25">
      <c r="A224" s="39" t="s">
        <v>216</v>
      </c>
      <c r="B224" s="46"/>
      <c r="C224" s="46"/>
      <c r="D224" s="46"/>
      <c r="E224" s="46"/>
      <c r="F224" s="58">
        <f t="shared" si="28"/>
        <v>0</v>
      </c>
    </row>
    <row r="225" spans="1:6" s="30" customFormat="1" ht="15" x14ac:dyDescent="0.25">
      <c r="A225" s="26" t="s">
        <v>217</v>
      </c>
      <c r="B225" s="55">
        <f>SUM(B216:B224)</f>
        <v>14670000</v>
      </c>
      <c r="C225" s="55">
        <f t="shared" ref="C225:F225" si="29">SUM(C216:C224)</f>
        <v>22497799.98</v>
      </c>
      <c r="D225" s="55">
        <f t="shared" si="29"/>
        <v>42980990.649999999</v>
      </c>
      <c r="E225" s="55">
        <f t="shared" si="29"/>
        <v>40540980.539999999</v>
      </c>
      <c r="F225" s="55">
        <f t="shared" si="29"/>
        <v>120689771.16999999</v>
      </c>
    </row>
    <row r="226" spans="1:6" s="6" customFormat="1" ht="15" x14ac:dyDescent="0.25">
      <c r="A226" s="26" t="s">
        <v>218</v>
      </c>
      <c r="B226" s="53">
        <f>SUM(B152,B160,B172,B180,B188,B196,B204,B214,B225)</f>
        <v>592761659.07999992</v>
      </c>
      <c r="C226" s="53">
        <f t="shared" ref="C226:F226" si="30">SUM(C152,C160,C172,C180,C188,C196,C204,C214,C225)</f>
        <v>616054747.05999994</v>
      </c>
      <c r="D226" s="53">
        <f t="shared" si="30"/>
        <v>749562301.15999997</v>
      </c>
      <c r="E226" s="53">
        <f t="shared" si="30"/>
        <v>741283605.88999987</v>
      </c>
      <c r="F226" s="53">
        <f t="shared" si="30"/>
        <v>2699662313.1900005</v>
      </c>
    </row>
    <row r="227" spans="1:6" ht="15" x14ac:dyDescent="0.25">
      <c r="A227" s="10" t="s">
        <v>219</v>
      </c>
      <c r="B227" s="46"/>
      <c r="C227" s="46"/>
      <c r="D227" s="46"/>
      <c r="E227" s="46"/>
      <c r="F227" s="59"/>
    </row>
    <row r="228" spans="1:6" s="6" customFormat="1" ht="15" x14ac:dyDescent="0.25">
      <c r="A228" s="16" t="s">
        <v>131</v>
      </c>
      <c r="B228" s="46"/>
      <c r="C228" s="46"/>
      <c r="D228" s="46"/>
      <c r="E228" s="46"/>
      <c r="F228" s="59"/>
    </row>
    <row r="229" spans="1:6" ht="15" x14ac:dyDescent="0.25">
      <c r="A229" s="39" t="s">
        <v>132</v>
      </c>
      <c r="B229" s="46"/>
      <c r="C229" s="46"/>
      <c r="D229" s="46"/>
      <c r="E229" s="46"/>
      <c r="F229" s="58">
        <f t="shared" ref="F229:F241" si="31">SUM(B229:E229)</f>
        <v>0</v>
      </c>
    </row>
    <row r="230" spans="1:6" ht="15" x14ac:dyDescent="0.25">
      <c r="A230" s="39" t="s">
        <v>133</v>
      </c>
      <c r="B230" s="46"/>
      <c r="C230" s="46"/>
      <c r="D230" s="46"/>
      <c r="E230" s="46"/>
      <c r="F230" s="58">
        <f t="shared" si="31"/>
        <v>0</v>
      </c>
    </row>
    <row r="231" spans="1:6" ht="15" x14ac:dyDescent="0.25">
      <c r="A231" s="39" t="s">
        <v>134</v>
      </c>
      <c r="B231" s="46"/>
      <c r="C231" s="46"/>
      <c r="D231" s="46"/>
      <c r="E231" s="46"/>
      <c r="F231" s="58">
        <f t="shared" si="31"/>
        <v>0</v>
      </c>
    </row>
    <row r="232" spans="1:6" ht="15" x14ac:dyDescent="0.25">
      <c r="A232" s="39" t="s">
        <v>135</v>
      </c>
      <c r="B232" s="46"/>
      <c r="C232" s="46"/>
      <c r="D232" s="46"/>
      <c r="E232" s="46"/>
      <c r="F232" s="58">
        <f t="shared" si="31"/>
        <v>0</v>
      </c>
    </row>
    <row r="233" spans="1:6" ht="15" x14ac:dyDescent="0.25">
      <c r="A233" s="40" t="s">
        <v>136</v>
      </c>
      <c r="B233" s="46"/>
      <c r="C233" s="46"/>
      <c r="D233" s="46"/>
      <c r="E233" s="46"/>
      <c r="F233" s="58">
        <f t="shared" si="31"/>
        <v>0</v>
      </c>
    </row>
    <row r="234" spans="1:6" ht="15" x14ac:dyDescent="0.25">
      <c r="A234" s="39" t="s">
        <v>137</v>
      </c>
      <c r="B234" s="46"/>
      <c r="C234" s="46"/>
      <c r="D234" s="46"/>
      <c r="E234" s="46"/>
      <c r="F234" s="58">
        <f t="shared" si="31"/>
        <v>0</v>
      </c>
    </row>
    <row r="235" spans="1:6" ht="15" x14ac:dyDescent="0.25">
      <c r="A235" s="39" t="s">
        <v>138</v>
      </c>
      <c r="B235" s="46"/>
      <c r="C235" s="46"/>
      <c r="D235" s="46"/>
      <c r="E235" s="46"/>
      <c r="F235" s="58">
        <f t="shared" si="31"/>
        <v>0</v>
      </c>
    </row>
    <row r="236" spans="1:6" ht="15" x14ac:dyDescent="0.25">
      <c r="A236" s="39" t="s">
        <v>139</v>
      </c>
      <c r="B236" s="46"/>
      <c r="C236" s="46"/>
      <c r="D236" s="46"/>
      <c r="E236" s="46"/>
      <c r="F236" s="58">
        <f t="shared" si="31"/>
        <v>0</v>
      </c>
    </row>
    <row r="237" spans="1:6" ht="15" x14ac:dyDescent="0.25">
      <c r="A237" s="39" t="s">
        <v>140</v>
      </c>
      <c r="B237" s="46"/>
      <c r="C237" s="46"/>
      <c r="D237" s="46"/>
      <c r="E237" s="46"/>
      <c r="F237" s="58">
        <f t="shared" si="31"/>
        <v>0</v>
      </c>
    </row>
    <row r="238" spans="1:6" ht="15" x14ac:dyDescent="0.25">
      <c r="A238" s="39" t="s">
        <v>141</v>
      </c>
      <c r="B238" s="46"/>
      <c r="C238" s="46"/>
      <c r="D238" s="46"/>
      <c r="E238" s="46"/>
      <c r="F238" s="58">
        <f t="shared" si="31"/>
        <v>0</v>
      </c>
    </row>
    <row r="239" spans="1:6" ht="15" x14ac:dyDescent="0.25">
      <c r="A239" s="39" t="s">
        <v>142</v>
      </c>
      <c r="B239" s="46"/>
      <c r="C239" s="46"/>
      <c r="D239" s="46"/>
      <c r="E239" s="46"/>
      <c r="F239" s="58">
        <f t="shared" si="31"/>
        <v>0</v>
      </c>
    </row>
    <row r="240" spans="1:6" ht="15" x14ac:dyDescent="0.25">
      <c r="A240" s="39" t="s">
        <v>143</v>
      </c>
      <c r="B240" s="46"/>
      <c r="C240" s="46"/>
      <c r="D240" s="46"/>
      <c r="E240" s="46"/>
      <c r="F240" s="58">
        <f t="shared" si="31"/>
        <v>0</v>
      </c>
    </row>
    <row r="241" spans="1:6" ht="28.5" x14ac:dyDescent="0.25">
      <c r="A241" s="40" t="s">
        <v>144</v>
      </c>
      <c r="B241" s="46"/>
      <c r="C241" s="46"/>
      <c r="D241" s="46"/>
      <c r="E241" s="46"/>
      <c r="F241" s="58">
        <f t="shared" si="31"/>
        <v>0</v>
      </c>
    </row>
    <row r="242" spans="1:6" ht="15" x14ac:dyDescent="0.25">
      <c r="A242" s="10" t="s">
        <v>226</v>
      </c>
      <c r="B242" s="55">
        <f>SUM(B229:B241)</f>
        <v>0</v>
      </c>
      <c r="C242" s="55">
        <f t="shared" ref="C242" si="32">SUM(C229:C241)</f>
        <v>0</v>
      </c>
      <c r="D242" s="55">
        <f t="shared" ref="D242" si="33">SUM(D229:D241)</f>
        <v>0</v>
      </c>
      <c r="E242" s="55">
        <f t="shared" ref="E242" si="34">SUM(E229:E241)</f>
        <v>0</v>
      </c>
      <c r="F242" s="55">
        <f t="shared" ref="F242" si="35">SUM(F229:F241)</f>
        <v>0</v>
      </c>
    </row>
    <row r="243" spans="1:6" ht="15" x14ac:dyDescent="0.25">
      <c r="A243" s="10" t="s">
        <v>145</v>
      </c>
      <c r="B243" s="46"/>
      <c r="C243" s="46"/>
      <c r="D243" s="46"/>
      <c r="E243" s="46"/>
      <c r="F243" s="59"/>
    </row>
    <row r="244" spans="1:6" ht="15" x14ac:dyDescent="0.25">
      <c r="A244" s="39" t="s">
        <v>146</v>
      </c>
      <c r="B244" s="46"/>
      <c r="C244" s="46"/>
      <c r="D244" s="46"/>
      <c r="E244" s="46"/>
      <c r="F244" s="58">
        <f t="shared" ref="F244:F249" si="36">SUM(B244:E244)</f>
        <v>0</v>
      </c>
    </row>
    <row r="245" spans="1:6" ht="15" x14ac:dyDescent="0.25">
      <c r="A245" s="39" t="s">
        <v>147</v>
      </c>
      <c r="B245" s="46"/>
      <c r="C245" s="46"/>
      <c r="D245" s="46"/>
      <c r="E245" s="46"/>
      <c r="F245" s="58">
        <f t="shared" si="36"/>
        <v>0</v>
      </c>
    </row>
    <row r="246" spans="1:6" ht="15" x14ac:dyDescent="0.25">
      <c r="A246" s="39" t="s">
        <v>148</v>
      </c>
      <c r="B246" s="46"/>
      <c r="C246" s="46"/>
      <c r="D246" s="46"/>
      <c r="E246" s="46"/>
      <c r="F246" s="58">
        <f t="shared" si="36"/>
        <v>0</v>
      </c>
    </row>
    <row r="247" spans="1:6" ht="15" x14ac:dyDescent="0.25">
      <c r="A247" s="39" t="s">
        <v>149</v>
      </c>
      <c r="B247" s="46"/>
      <c r="C247" s="46"/>
      <c r="D247" s="46"/>
      <c r="E247" s="46"/>
      <c r="F247" s="58">
        <f t="shared" si="36"/>
        <v>0</v>
      </c>
    </row>
    <row r="248" spans="1:6" ht="15" x14ac:dyDescent="0.25">
      <c r="A248" s="39" t="s">
        <v>150</v>
      </c>
      <c r="B248" s="46"/>
      <c r="C248" s="46"/>
      <c r="D248" s="46"/>
      <c r="E248" s="46"/>
      <c r="F248" s="58">
        <f t="shared" si="36"/>
        <v>0</v>
      </c>
    </row>
    <row r="249" spans="1:6" s="30" customFormat="1" ht="15" x14ac:dyDescent="0.25">
      <c r="A249" s="39" t="s">
        <v>151</v>
      </c>
      <c r="B249" s="46"/>
      <c r="C249" s="46"/>
      <c r="D249" s="46"/>
      <c r="E249" s="46"/>
      <c r="F249" s="58">
        <f t="shared" si="36"/>
        <v>0</v>
      </c>
    </row>
    <row r="250" spans="1:6" ht="15" x14ac:dyDescent="0.25">
      <c r="A250" s="10" t="s">
        <v>152</v>
      </c>
      <c r="B250" s="55">
        <f>SUM(B244:B249)</f>
        <v>0</v>
      </c>
      <c r="C250" s="55">
        <f t="shared" ref="C250" si="37">SUM(C244:C249)</f>
        <v>0</v>
      </c>
      <c r="D250" s="55">
        <f t="shared" ref="D250" si="38">SUM(D244:D249)</f>
        <v>0</v>
      </c>
      <c r="E250" s="55">
        <f t="shared" ref="E250" si="39">SUM(E244:E249)</f>
        <v>0</v>
      </c>
      <c r="F250" s="55">
        <f t="shared" ref="F250" si="40">SUM(F244:F249)</f>
        <v>0</v>
      </c>
    </row>
    <row r="251" spans="1:6" ht="15" x14ac:dyDescent="0.25">
      <c r="A251" s="10" t="s">
        <v>153</v>
      </c>
      <c r="B251" s="46"/>
      <c r="C251" s="46"/>
      <c r="D251" s="46"/>
      <c r="E251" s="46"/>
      <c r="F251" s="59"/>
    </row>
    <row r="252" spans="1:6" ht="15" x14ac:dyDescent="0.25">
      <c r="A252" s="39" t="s">
        <v>154</v>
      </c>
      <c r="B252" s="46"/>
      <c r="C252" s="46"/>
      <c r="D252" s="46"/>
      <c r="E252" s="46"/>
      <c r="F252" s="58">
        <f t="shared" ref="F252:F261" si="41">SUM(B252:E252)</f>
        <v>0</v>
      </c>
    </row>
    <row r="253" spans="1:6" ht="15" x14ac:dyDescent="0.25">
      <c r="A253" s="39" t="s">
        <v>155</v>
      </c>
      <c r="B253" s="46"/>
      <c r="C253" s="46"/>
      <c r="D253" s="46"/>
      <c r="E253" s="46"/>
      <c r="F253" s="58">
        <f t="shared" si="41"/>
        <v>0</v>
      </c>
    </row>
    <row r="254" spans="1:6" ht="15" x14ac:dyDescent="0.25">
      <c r="A254" s="39" t="s">
        <v>156</v>
      </c>
      <c r="B254" s="46">
        <v>24577867.449999999</v>
      </c>
      <c r="C254" s="46">
        <v>17867990.760000002</v>
      </c>
      <c r="D254" s="46">
        <v>67980432.950000003</v>
      </c>
      <c r="E254" s="46">
        <v>72400986.430000007</v>
      </c>
      <c r="F254" s="58">
        <f t="shared" si="41"/>
        <v>182827277.59</v>
      </c>
    </row>
    <row r="255" spans="1:6" ht="15" x14ac:dyDescent="0.25">
      <c r="A255" s="39" t="s">
        <v>157</v>
      </c>
      <c r="B255" s="46">
        <v>7456022.6699999999</v>
      </c>
      <c r="C255" s="46">
        <v>3456022.67</v>
      </c>
      <c r="D255" s="46">
        <v>1670887.65</v>
      </c>
      <c r="E255" s="46">
        <v>33980670.649999999</v>
      </c>
      <c r="F255" s="58">
        <f t="shared" si="41"/>
        <v>46563603.640000001</v>
      </c>
    </row>
    <row r="256" spans="1:6" s="30" customFormat="1" ht="15" x14ac:dyDescent="0.25">
      <c r="A256" s="40" t="s">
        <v>158</v>
      </c>
      <c r="B256" s="46"/>
      <c r="C256" s="46"/>
      <c r="D256" s="46"/>
      <c r="E256" s="46"/>
      <c r="F256" s="58">
        <f t="shared" si="41"/>
        <v>0</v>
      </c>
    </row>
    <row r="257" spans="1:6" ht="15" x14ac:dyDescent="0.25">
      <c r="A257" s="39" t="s">
        <v>159</v>
      </c>
      <c r="B257" s="46"/>
      <c r="C257" s="46"/>
      <c r="D257" s="46"/>
      <c r="E257" s="46"/>
      <c r="F257" s="58">
        <f t="shared" si="41"/>
        <v>0</v>
      </c>
    </row>
    <row r="258" spans="1:6" s="6" customFormat="1" ht="15" x14ac:dyDescent="0.25">
      <c r="A258" s="39" t="s">
        <v>160</v>
      </c>
      <c r="B258" s="46"/>
      <c r="C258" s="46"/>
      <c r="D258" s="46"/>
      <c r="E258" s="46"/>
      <c r="F258" s="58">
        <f t="shared" si="41"/>
        <v>0</v>
      </c>
    </row>
    <row r="259" spans="1:6" ht="15" x14ac:dyDescent="0.25">
      <c r="A259" s="41" t="s">
        <v>161</v>
      </c>
      <c r="B259" s="46"/>
      <c r="C259" s="46"/>
      <c r="D259" s="46"/>
      <c r="E259" s="46"/>
      <c r="F259" s="58">
        <f t="shared" si="41"/>
        <v>0</v>
      </c>
    </row>
    <row r="260" spans="1:6" ht="15" x14ac:dyDescent="0.25">
      <c r="A260" s="40" t="s">
        <v>162</v>
      </c>
      <c r="B260" s="46">
        <v>5000000</v>
      </c>
      <c r="C260" s="46">
        <v>6500000</v>
      </c>
      <c r="D260" s="46">
        <v>6780900.3200000003</v>
      </c>
      <c r="E260" s="46">
        <v>17500000</v>
      </c>
      <c r="F260" s="58">
        <f t="shared" si="41"/>
        <v>35780900.32</v>
      </c>
    </row>
    <row r="261" spans="1:6" ht="15" x14ac:dyDescent="0.25">
      <c r="A261" s="39" t="s">
        <v>163</v>
      </c>
      <c r="B261" s="46"/>
      <c r="C261" s="46"/>
      <c r="D261" s="46"/>
      <c r="E261" s="46"/>
      <c r="F261" s="58">
        <f t="shared" si="41"/>
        <v>0</v>
      </c>
    </row>
    <row r="262" spans="1:6" ht="15" x14ac:dyDescent="0.25">
      <c r="A262" s="10" t="s">
        <v>164</v>
      </c>
      <c r="B262" s="55">
        <f>SUM(B252:B261)</f>
        <v>37033890.119999997</v>
      </c>
      <c r="C262" s="55">
        <f t="shared" ref="C262" si="42">SUM(C252:C261)</f>
        <v>27824013.43</v>
      </c>
      <c r="D262" s="55">
        <f t="shared" ref="D262" si="43">SUM(D252:D261)</f>
        <v>76432220.920000017</v>
      </c>
      <c r="E262" s="55">
        <f t="shared" ref="E262" si="44">SUM(E252:E261)</f>
        <v>123881657.08000001</v>
      </c>
      <c r="F262" s="55">
        <f t="shared" ref="F262" si="45">SUM(F252:F261)</f>
        <v>265171781.55000001</v>
      </c>
    </row>
    <row r="263" spans="1:6" s="6" customFormat="1" ht="15" x14ac:dyDescent="0.25">
      <c r="A263" s="10" t="s">
        <v>165</v>
      </c>
      <c r="B263" s="46"/>
      <c r="C263" s="46"/>
      <c r="D263" s="46"/>
      <c r="E263" s="46"/>
      <c r="F263" s="59"/>
    </row>
    <row r="264" spans="1:6" ht="15" x14ac:dyDescent="0.25">
      <c r="A264" s="39" t="s">
        <v>166</v>
      </c>
      <c r="B264" s="46"/>
      <c r="C264" s="46"/>
      <c r="D264" s="46"/>
      <c r="E264" s="46"/>
      <c r="F264" s="58">
        <f t="shared" ref="F264:F269" si="46">SUM(B264:E264)</f>
        <v>0</v>
      </c>
    </row>
    <row r="265" spans="1:6" ht="15" x14ac:dyDescent="0.25">
      <c r="A265" s="39" t="s">
        <v>167</v>
      </c>
      <c r="B265" s="46"/>
      <c r="C265" s="46"/>
      <c r="D265" s="46"/>
      <c r="E265" s="46"/>
      <c r="F265" s="58">
        <f t="shared" si="46"/>
        <v>0</v>
      </c>
    </row>
    <row r="266" spans="1:6" ht="15" x14ac:dyDescent="0.25">
      <c r="A266" s="39" t="s">
        <v>168</v>
      </c>
      <c r="B266" s="46"/>
      <c r="C266" s="46"/>
      <c r="D266" s="46"/>
      <c r="E266" s="46"/>
      <c r="F266" s="58">
        <f t="shared" si="46"/>
        <v>0</v>
      </c>
    </row>
    <row r="267" spans="1:6" ht="15" x14ac:dyDescent="0.25">
      <c r="A267" s="39" t="s">
        <v>169</v>
      </c>
      <c r="B267" s="46"/>
      <c r="C267" s="46"/>
      <c r="D267" s="46"/>
      <c r="E267" s="46"/>
      <c r="F267" s="58">
        <f t="shared" si="46"/>
        <v>0</v>
      </c>
    </row>
    <row r="268" spans="1:6" ht="15" x14ac:dyDescent="0.25">
      <c r="A268" s="39" t="s">
        <v>170</v>
      </c>
      <c r="B268" s="46"/>
      <c r="C268" s="46"/>
      <c r="D268" s="46"/>
      <c r="E268" s="46"/>
      <c r="F268" s="58">
        <f t="shared" si="46"/>
        <v>0</v>
      </c>
    </row>
    <row r="269" spans="1:6" ht="15" x14ac:dyDescent="0.25">
      <c r="A269" s="39" t="s">
        <v>171</v>
      </c>
      <c r="B269" s="46">
        <v>15000000</v>
      </c>
      <c r="C269" s="46">
        <v>14300000</v>
      </c>
      <c r="D269" s="46">
        <v>19760600.559999999</v>
      </c>
      <c r="E269" s="46">
        <v>15900000</v>
      </c>
      <c r="F269" s="58">
        <f t="shared" si="46"/>
        <v>64960600.560000002</v>
      </c>
    </row>
    <row r="270" spans="1:6" ht="15" x14ac:dyDescent="0.25">
      <c r="A270" s="10" t="s">
        <v>172</v>
      </c>
      <c r="B270" s="55">
        <f>SUM(B264:B269)</f>
        <v>15000000</v>
      </c>
      <c r="C270" s="55">
        <f t="shared" ref="C270" si="47">SUM(C264:C269)</f>
        <v>14300000</v>
      </c>
      <c r="D270" s="55">
        <f t="shared" ref="D270" si="48">SUM(D264:D269)</f>
        <v>19760600.559999999</v>
      </c>
      <c r="E270" s="55">
        <f t="shared" ref="E270" si="49">SUM(E264:E269)</f>
        <v>15900000</v>
      </c>
      <c r="F270" s="55">
        <f t="shared" ref="F270" si="50">SUM(F264:F269)</f>
        <v>64960600.560000002</v>
      </c>
    </row>
    <row r="271" spans="1:6" ht="15" x14ac:dyDescent="0.25">
      <c r="A271" s="10" t="s">
        <v>173</v>
      </c>
      <c r="B271" s="46"/>
      <c r="C271" s="46"/>
      <c r="D271" s="46"/>
      <c r="E271" s="46"/>
      <c r="F271" s="59"/>
    </row>
    <row r="272" spans="1:6" ht="15" x14ac:dyDescent="0.25">
      <c r="A272" s="39" t="s">
        <v>174</v>
      </c>
      <c r="B272" s="46">
        <v>0</v>
      </c>
      <c r="C272" s="46">
        <v>3700000</v>
      </c>
      <c r="D272" s="46">
        <v>24570876.539999999</v>
      </c>
      <c r="E272" s="46">
        <v>31560000</v>
      </c>
      <c r="F272" s="58">
        <f t="shared" ref="F272:F277" si="51">SUM(B272:E272)</f>
        <v>59830876.539999999</v>
      </c>
    </row>
    <row r="273" spans="1:6" ht="15" x14ac:dyDescent="0.25">
      <c r="A273" s="39" t="s">
        <v>175</v>
      </c>
      <c r="B273" s="46">
        <v>24200000</v>
      </c>
      <c r="C273" s="46">
        <v>1000000</v>
      </c>
      <c r="D273" s="46"/>
      <c r="E273" s="46"/>
      <c r="F273" s="58">
        <f t="shared" si="51"/>
        <v>25200000</v>
      </c>
    </row>
    <row r="274" spans="1:6" ht="15" x14ac:dyDescent="0.25">
      <c r="A274" s="39" t="s">
        <v>176</v>
      </c>
      <c r="B274" s="46">
        <v>1700000</v>
      </c>
      <c r="C274" s="46">
        <v>2250000</v>
      </c>
      <c r="D274" s="46">
        <v>22680000</v>
      </c>
      <c r="E274" s="46">
        <v>31675700.32</v>
      </c>
      <c r="F274" s="58">
        <f t="shared" si="51"/>
        <v>58305700.32</v>
      </c>
    </row>
    <row r="275" spans="1:6" ht="15" x14ac:dyDescent="0.25">
      <c r="A275" s="39" t="s">
        <v>177</v>
      </c>
      <c r="B275" s="46"/>
      <c r="C275" s="46"/>
      <c r="D275" s="46"/>
      <c r="E275" s="46"/>
      <c r="F275" s="58">
        <f t="shared" si="51"/>
        <v>0</v>
      </c>
    </row>
    <row r="276" spans="1:6" ht="15" x14ac:dyDescent="0.25">
      <c r="A276" s="40" t="s">
        <v>178</v>
      </c>
      <c r="B276" s="46"/>
      <c r="C276" s="46"/>
      <c r="D276" s="46"/>
      <c r="E276" s="46"/>
      <c r="F276" s="58">
        <f t="shared" si="51"/>
        <v>0</v>
      </c>
    </row>
    <row r="277" spans="1:6" ht="15" x14ac:dyDescent="0.25">
      <c r="A277" s="40" t="s">
        <v>179</v>
      </c>
      <c r="B277" s="46"/>
      <c r="C277" s="46"/>
      <c r="D277" s="46"/>
      <c r="E277" s="46"/>
      <c r="F277" s="58">
        <f t="shared" si="51"/>
        <v>0</v>
      </c>
    </row>
    <row r="278" spans="1:6" ht="15" x14ac:dyDescent="0.25">
      <c r="A278" s="10" t="s">
        <v>180</v>
      </c>
      <c r="B278" s="55">
        <f>SUM(B272:B277)</f>
        <v>25900000</v>
      </c>
      <c r="C278" s="55">
        <f t="shared" ref="C278" si="52">SUM(C272:C277)</f>
        <v>6950000</v>
      </c>
      <c r="D278" s="55">
        <f t="shared" ref="D278" si="53">SUM(D272:D277)</f>
        <v>47250876.539999999</v>
      </c>
      <c r="E278" s="55">
        <f t="shared" ref="E278" si="54">SUM(E272:E277)</f>
        <v>63235700.32</v>
      </c>
      <c r="F278" s="55">
        <f t="shared" ref="F278" si="55">SUM(F272:F277)</f>
        <v>143336576.85999998</v>
      </c>
    </row>
    <row r="279" spans="1:6" ht="15" x14ac:dyDescent="0.25">
      <c r="A279" s="10" t="s">
        <v>181</v>
      </c>
      <c r="B279" s="46"/>
      <c r="C279" s="46"/>
      <c r="D279" s="46"/>
      <c r="E279" s="46"/>
      <c r="F279" s="59"/>
    </row>
    <row r="280" spans="1:6" s="42" customFormat="1" ht="15" x14ac:dyDescent="0.25">
      <c r="A280" s="39" t="s">
        <v>182</v>
      </c>
      <c r="B280" s="46">
        <v>24076974.59</v>
      </c>
      <c r="C280" s="46">
        <v>6000000</v>
      </c>
      <c r="D280" s="46">
        <v>10980000</v>
      </c>
      <c r="E280" s="46">
        <v>1110679.4099999999</v>
      </c>
      <c r="F280" s="58">
        <f t="shared" ref="F280:F285" si="56">SUM(B280:E280)</f>
        <v>42167654</v>
      </c>
    </row>
    <row r="281" spans="1:6" ht="15" x14ac:dyDescent="0.25">
      <c r="A281" s="39" t="s">
        <v>183</v>
      </c>
      <c r="B281" s="46"/>
      <c r="C281" s="46"/>
      <c r="D281" s="46"/>
      <c r="E281" s="46"/>
      <c r="F281" s="58">
        <f t="shared" si="56"/>
        <v>0</v>
      </c>
    </row>
    <row r="282" spans="1:6" ht="15" x14ac:dyDescent="0.25">
      <c r="A282" s="39" t="s">
        <v>184</v>
      </c>
      <c r="B282" s="46"/>
      <c r="C282" s="46"/>
      <c r="D282" s="46"/>
      <c r="E282" s="46"/>
      <c r="F282" s="58">
        <f t="shared" si="56"/>
        <v>0</v>
      </c>
    </row>
    <row r="283" spans="1:6" ht="15" x14ac:dyDescent="0.25">
      <c r="A283" s="39" t="s">
        <v>185</v>
      </c>
      <c r="B283" s="46"/>
      <c r="C283" s="46"/>
      <c r="D283" s="46"/>
      <c r="E283" s="46"/>
      <c r="F283" s="58">
        <f t="shared" si="56"/>
        <v>0</v>
      </c>
    </row>
    <row r="284" spans="1:6" ht="15" x14ac:dyDescent="0.25">
      <c r="A284" s="39" t="s">
        <v>186</v>
      </c>
      <c r="B284" s="46"/>
      <c r="C284" s="46"/>
      <c r="D284" s="46"/>
      <c r="E284" s="46"/>
      <c r="F284" s="58">
        <f t="shared" si="56"/>
        <v>0</v>
      </c>
    </row>
    <row r="285" spans="1:6" ht="15" x14ac:dyDescent="0.25">
      <c r="A285" s="39" t="s">
        <v>187</v>
      </c>
      <c r="B285" s="46"/>
      <c r="C285" s="46"/>
      <c r="D285" s="46"/>
      <c r="E285" s="46"/>
      <c r="F285" s="58">
        <f t="shared" si="56"/>
        <v>0</v>
      </c>
    </row>
    <row r="286" spans="1:6" ht="15" x14ac:dyDescent="0.25">
      <c r="A286" s="10" t="s">
        <v>188</v>
      </c>
      <c r="B286" s="55">
        <f>SUM(B280:B285)</f>
        <v>24076974.59</v>
      </c>
      <c r="C286" s="55">
        <f t="shared" ref="C286" si="57">SUM(C280:C285)</f>
        <v>6000000</v>
      </c>
      <c r="D286" s="55">
        <f t="shared" ref="D286" si="58">SUM(D280:D285)</f>
        <v>10980000</v>
      </c>
      <c r="E286" s="55">
        <f t="shared" ref="E286" si="59">SUM(E280:E285)</f>
        <v>1110679.4099999999</v>
      </c>
      <c r="F286" s="55">
        <f t="shared" ref="F286" si="60">SUM(F280:F285)</f>
        <v>42167654</v>
      </c>
    </row>
    <row r="287" spans="1:6" ht="15" x14ac:dyDescent="0.25">
      <c r="A287" s="10" t="s">
        <v>189</v>
      </c>
      <c r="B287" s="46"/>
      <c r="C287" s="46"/>
      <c r="D287" s="46"/>
      <c r="E287" s="46"/>
      <c r="F287" s="59"/>
    </row>
    <row r="288" spans="1:6" ht="15" x14ac:dyDescent="0.25">
      <c r="A288" s="39" t="s">
        <v>190</v>
      </c>
      <c r="B288" s="46"/>
      <c r="C288" s="46"/>
      <c r="D288" s="46"/>
      <c r="E288" s="46"/>
      <c r="F288" s="58">
        <f t="shared" ref="F288:F293" si="61">SUM(B288:E288)</f>
        <v>0</v>
      </c>
    </row>
    <row r="289" spans="1:6" ht="15" x14ac:dyDescent="0.25">
      <c r="A289" s="39" t="s">
        <v>191</v>
      </c>
      <c r="B289" s="46"/>
      <c r="C289" s="46"/>
      <c r="D289" s="46"/>
      <c r="E289" s="46"/>
      <c r="F289" s="58">
        <f t="shared" si="61"/>
        <v>0</v>
      </c>
    </row>
    <row r="290" spans="1:6" ht="15" x14ac:dyDescent="0.25">
      <c r="A290" s="39" t="s">
        <v>192</v>
      </c>
      <c r="B290" s="46"/>
      <c r="C290" s="46"/>
      <c r="D290" s="46"/>
      <c r="E290" s="46"/>
      <c r="F290" s="58">
        <f t="shared" si="61"/>
        <v>0</v>
      </c>
    </row>
    <row r="291" spans="1:6" ht="15" x14ac:dyDescent="0.25">
      <c r="A291" s="39" t="s">
        <v>193</v>
      </c>
      <c r="B291" s="46"/>
      <c r="C291" s="46"/>
      <c r="D291" s="46"/>
      <c r="E291" s="46"/>
      <c r="F291" s="58">
        <f t="shared" si="61"/>
        <v>0</v>
      </c>
    </row>
    <row r="292" spans="1:6" s="42" customFormat="1" ht="15" x14ac:dyDescent="0.25">
      <c r="A292" s="40" t="s">
        <v>194</v>
      </c>
      <c r="B292" s="46"/>
      <c r="C292" s="46"/>
      <c r="D292" s="46"/>
      <c r="E292" s="46"/>
      <c r="F292" s="58">
        <f t="shared" si="61"/>
        <v>0</v>
      </c>
    </row>
    <row r="293" spans="1:6" s="42" customFormat="1" ht="15" x14ac:dyDescent="0.25">
      <c r="A293" s="40" t="s">
        <v>195</v>
      </c>
      <c r="B293" s="46"/>
      <c r="C293" s="46"/>
      <c r="D293" s="46"/>
      <c r="E293" s="46"/>
      <c r="F293" s="58">
        <f t="shared" si="61"/>
        <v>0</v>
      </c>
    </row>
    <row r="294" spans="1:6" s="42" customFormat="1" ht="19.5" customHeight="1" x14ac:dyDescent="0.25">
      <c r="A294" s="10" t="s">
        <v>196</v>
      </c>
      <c r="B294" s="55">
        <f>SUM(B288:B293)</f>
        <v>0</v>
      </c>
      <c r="C294" s="55">
        <f t="shared" ref="C294" si="62">SUM(C288:C293)</f>
        <v>0</v>
      </c>
      <c r="D294" s="55">
        <f t="shared" ref="D294" si="63">SUM(D288:D293)</f>
        <v>0</v>
      </c>
      <c r="E294" s="55">
        <f t="shared" ref="E294" si="64">SUM(E288:E293)</f>
        <v>0</v>
      </c>
      <c r="F294" s="55">
        <f t="shared" ref="F294" si="65">SUM(F288:F293)</f>
        <v>0</v>
      </c>
    </row>
    <row r="295" spans="1:6" ht="15" x14ac:dyDescent="0.25">
      <c r="A295" s="10" t="s">
        <v>197</v>
      </c>
      <c r="B295" s="46"/>
      <c r="C295" s="46"/>
      <c r="D295" s="46"/>
      <c r="E295" s="46"/>
      <c r="F295" s="59"/>
    </row>
    <row r="296" spans="1:6" ht="15" x14ac:dyDescent="0.25">
      <c r="A296" s="39" t="s">
        <v>198</v>
      </c>
      <c r="B296" s="46"/>
      <c r="C296" s="46"/>
      <c r="D296" s="46"/>
      <c r="E296" s="46"/>
      <c r="F296" s="58">
        <f t="shared" ref="F296:F303" si="66">SUM(B296:E296)</f>
        <v>0</v>
      </c>
    </row>
    <row r="297" spans="1:6" ht="15" x14ac:dyDescent="0.25">
      <c r="A297" s="39" t="s">
        <v>199</v>
      </c>
      <c r="B297" s="46"/>
      <c r="C297" s="46"/>
      <c r="D297" s="46"/>
      <c r="E297" s="46"/>
      <c r="F297" s="58">
        <f t="shared" si="66"/>
        <v>0</v>
      </c>
    </row>
    <row r="298" spans="1:6" ht="15" x14ac:dyDescent="0.25">
      <c r="A298" s="39" t="s">
        <v>200</v>
      </c>
      <c r="B298" s="46"/>
      <c r="C298" s="46"/>
      <c r="D298" s="46"/>
      <c r="E298" s="46"/>
      <c r="F298" s="58">
        <f t="shared" si="66"/>
        <v>0</v>
      </c>
    </row>
    <row r="299" spans="1:6" ht="15" x14ac:dyDescent="0.25">
      <c r="A299" s="39" t="s">
        <v>201</v>
      </c>
      <c r="B299" s="46"/>
      <c r="C299" s="46"/>
      <c r="D299" s="46"/>
      <c r="E299" s="46"/>
      <c r="F299" s="58">
        <f t="shared" si="66"/>
        <v>0</v>
      </c>
    </row>
    <row r="300" spans="1:6" ht="15" x14ac:dyDescent="0.25">
      <c r="A300" s="39" t="s">
        <v>202</v>
      </c>
      <c r="B300" s="46"/>
      <c r="C300" s="46"/>
      <c r="D300" s="46"/>
      <c r="E300" s="46"/>
      <c r="F300" s="58">
        <f t="shared" si="66"/>
        <v>0</v>
      </c>
    </row>
    <row r="301" spans="1:6" ht="15" x14ac:dyDescent="0.25">
      <c r="A301" s="39" t="s">
        <v>203</v>
      </c>
      <c r="B301" s="46"/>
      <c r="C301" s="46"/>
      <c r="D301" s="46"/>
      <c r="E301" s="46"/>
      <c r="F301" s="58">
        <f t="shared" si="66"/>
        <v>0</v>
      </c>
    </row>
    <row r="302" spans="1:6" ht="15" x14ac:dyDescent="0.25">
      <c r="A302" s="39" t="s">
        <v>204</v>
      </c>
      <c r="B302" s="46"/>
      <c r="C302" s="46"/>
      <c r="D302" s="46"/>
      <c r="E302" s="46"/>
      <c r="F302" s="58">
        <f t="shared" si="66"/>
        <v>0</v>
      </c>
    </row>
    <row r="303" spans="1:6" ht="15" x14ac:dyDescent="0.25">
      <c r="A303" s="39" t="s">
        <v>205</v>
      </c>
      <c r="B303" s="46"/>
      <c r="C303" s="46"/>
      <c r="D303" s="46"/>
      <c r="E303" s="46"/>
      <c r="F303" s="58">
        <f t="shared" si="66"/>
        <v>0</v>
      </c>
    </row>
    <row r="304" spans="1:6" ht="15" x14ac:dyDescent="0.25">
      <c r="A304" s="26" t="s">
        <v>206</v>
      </c>
      <c r="B304" s="55">
        <f>SUM(B296:B303)</f>
        <v>0</v>
      </c>
      <c r="C304" s="55">
        <f t="shared" ref="C304" si="67">SUM(C296:C303)</f>
        <v>0</v>
      </c>
      <c r="D304" s="55">
        <f t="shared" ref="D304" si="68">SUM(D296:D303)</f>
        <v>0</v>
      </c>
      <c r="E304" s="55">
        <f t="shared" ref="E304" si="69">SUM(E296:E303)</f>
        <v>0</v>
      </c>
      <c r="F304" s="55">
        <f t="shared" ref="F304" si="70">SUM(F296:F303)</f>
        <v>0</v>
      </c>
    </row>
    <row r="305" spans="1:6" ht="15" x14ac:dyDescent="0.25">
      <c r="A305" s="10" t="s">
        <v>207</v>
      </c>
      <c r="B305" s="46"/>
      <c r="C305" s="46"/>
      <c r="D305" s="46"/>
      <c r="E305" s="46"/>
      <c r="F305" s="59"/>
    </row>
    <row r="306" spans="1:6" ht="15" x14ac:dyDescent="0.25">
      <c r="A306" s="39" t="s">
        <v>208</v>
      </c>
      <c r="B306" s="46"/>
      <c r="C306" s="46"/>
      <c r="D306" s="46"/>
      <c r="E306" s="46"/>
      <c r="F306" s="58">
        <f t="shared" ref="F306:F314" si="71">SUM(B306:E306)</f>
        <v>0</v>
      </c>
    </row>
    <row r="307" spans="1:6" ht="15" x14ac:dyDescent="0.25">
      <c r="A307" s="39" t="s">
        <v>209</v>
      </c>
      <c r="B307" s="46"/>
      <c r="C307" s="46"/>
      <c r="D307" s="46"/>
      <c r="E307" s="46"/>
      <c r="F307" s="58">
        <f t="shared" si="71"/>
        <v>0</v>
      </c>
    </row>
    <row r="308" spans="1:6" ht="15" x14ac:dyDescent="0.25">
      <c r="A308" s="39" t="s">
        <v>210</v>
      </c>
      <c r="B308" s="46"/>
      <c r="C308" s="46"/>
      <c r="D308" s="46"/>
      <c r="E308" s="46"/>
      <c r="F308" s="58">
        <f t="shared" si="71"/>
        <v>0</v>
      </c>
    </row>
    <row r="309" spans="1:6" ht="15" x14ac:dyDescent="0.25">
      <c r="A309" s="39" t="s">
        <v>211</v>
      </c>
      <c r="B309" s="46"/>
      <c r="C309" s="46"/>
      <c r="D309" s="46"/>
      <c r="E309" s="46"/>
      <c r="F309" s="58">
        <f t="shared" si="71"/>
        <v>0</v>
      </c>
    </row>
    <row r="310" spans="1:6" s="42" customFormat="1" ht="15" x14ac:dyDescent="0.25">
      <c r="A310" s="39" t="s">
        <v>212</v>
      </c>
      <c r="B310" s="46">
        <v>19000000</v>
      </c>
      <c r="C310" s="46">
        <v>4342393.55</v>
      </c>
      <c r="D310" s="46">
        <v>26500567.670000002</v>
      </c>
      <c r="E310" s="46">
        <v>22900670.43</v>
      </c>
      <c r="F310" s="58">
        <f t="shared" si="71"/>
        <v>72743631.650000006</v>
      </c>
    </row>
    <row r="311" spans="1:6" ht="15" x14ac:dyDescent="0.25">
      <c r="A311" s="39" t="s">
        <v>213</v>
      </c>
      <c r="B311" s="46"/>
      <c r="C311" s="46"/>
      <c r="D311" s="46"/>
      <c r="E311" s="46"/>
      <c r="F311" s="58">
        <f t="shared" si="71"/>
        <v>0</v>
      </c>
    </row>
    <row r="312" spans="1:6" ht="15" x14ac:dyDescent="0.25">
      <c r="A312" s="39" t="s">
        <v>214</v>
      </c>
      <c r="B312" s="46">
        <v>1500000</v>
      </c>
      <c r="C312" s="46">
        <v>4736376.38</v>
      </c>
      <c r="D312" s="46"/>
      <c r="E312" s="46"/>
      <c r="F312" s="58">
        <f t="shared" si="71"/>
        <v>6236376.3799999999</v>
      </c>
    </row>
    <row r="313" spans="1:6" ht="15" x14ac:dyDescent="0.25">
      <c r="A313" s="39" t="s">
        <v>215</v>
      </c>
      <c r="B313" s="46"/>
      <c r="C313" s="46"/>
      <c r="D313" s="46"/>
      <c r="E313" s="46"/>
      <c r="F313" s="58">
        <f t="shared" si="71"/>
        <v>0</v>
      </c>
    </row>
    <row r="314" spans="1:6" ht="15" x14ac:dyDescent="0.25">
      <c r="A314" s="39" t="s">
        <v>216</v>
      </c>
      <c r="B314" s="46">
        <v>927989.94</v>
      </c>
      <c r="C314" s="46">
        <v>2100000</v>
      </c>
      <c r="D314" s="46">
        <v>8575570.3599999994</v>
      </c>
      <c r="E314" s="46">
        <v>9329236.4299999997</v>
      </c>
      <c r="F314" s="58">
        <f t="shared" si="71"/>
        <v>20932796.729999997</v>
      </c>
    </row>
    <row r="315" spans="1:6" ht="15" x14ac:dyDescent="0.25">
      <c r="A315" s="26" t="s">
        <v>217</v>
      </c>
      <c r="B315" s="55">
        <f>SUM(B306:B314)</f>
        <v>21427989.940000001</v>
      </c>
      <c r="C315" s="55">
        <f t="shared" ref="C315" si="72">SUM(C306:C314)</f>
        <v>11178769.93</v>
      </c>
      <c r="D315" s="55">
        <f t="shared" ref="D315" si="73">SUM(D306:D314)</f>
        <v>35076138.030000001</v>
      </c>
      <c r="E315" s="55">
        <f t="shared" ref="E315" si="74">SUM(E306:E314)</f>
        <v>32229906.859999999</v>
      </c>
      <c r="F315" s="55">
        <f t="shared" ref="F315" si="75">SUM(F306:F314)</f>
        <v>99912804.75999999</v>
      </c>
    </row>
    <row r="316" spans="1:6" ht="15" x14ac:dyDescent="0.25">
      <c r="A316" s="26" t="s">
        <v>220</v>
      </c>
      <c r="B316" s="54">
        <f>SUM(B242,B250,B262,B270,B278,B286,B294,B304,B315)</f>
        <v>123438854.65000001</v>
      </c>
      <c r="C316" s="54">
        <f t="shared" ref="C316" si="76">SUM(C242,C250,C262,C270,C278,C286,C294,C304,C315)</f>
        <v>66252783.359999999</v>
      </c>
      <c r="D316" s="54">
        <f t="shared" ref="D316" si="77">SUM(D242,D250,D262,D270,D278,D286,D294,D304,D315)</f>
        <v>189499836.05000001</v>
      </c>
      <c r="E316" s="54">
        <f t="shared" ref="E316" si="78">SUM(E242,E250,E262,E270,E278,E286,E294,E304,E315)</f>
        <v>236357943.67000002</v>
      </c>
      <c r="F316" s="54">
        <f t="shared" ref="F316" si="79">SUM(F242,F250,F262,F270,F278,F286,F294,F304,F315)</f>
        <v>615549417.73000002</v>
      </c>
    </row>
    <row r="317" spans="1:6" ht="14.45" customHeight="1" x14ac:dyDescent="0.25">
      <c r="A317" s="32" t="s">
        <v>221</v>
      </c>
      <c r="B317" s="56">
        <f>SUM(B226,B316)</f>
        <v>716200513.7299999</v>
      </c>
      <c r="C317" s="56">
        <f t="shared" ref="C317:F317" si="80">SUM(C226,C316)</f>
        <v>682307530.41999996</v>
      </c>
      <c r="D317" s="56">
        <f t="shared" si="80"/>
        <v>939062137.21000004</v>
      </c>
      <c r="E317" s="56">
        <f t="shared" si="80"/>
        <v>977641549.55999994</v>
      </c>
      <c r="F317" s="56">
        <f t="shared" si="80"/>
        <v>3315211730.9200006</v>
      </c>
    </row>
    <row r="318" spans="1:6" ht="15" x14ac:dyDescent="0.2">
      <c r="A318" s="43"/>
    </row>
    <row r="319" spans="1:6" ht="15" x14ac:dyDescent="0.2">
      <c r="A319" s="43"/>
    </row>
    <row r="320" spans="1:6" x14ac:dyDescent="0.2">
      <c r="A320" s="8" t="s">
        <v>222</v>
      </c>
    </row>
    <row r="321" spans="1:6" x14ac:dyDescent="0.2">
      <c r="A321" s="8" t="s">
        <v>223</v>
      </c>
    </row>
    <row r="322" spans="1:6" s="44" customFormat="1" ht="15" x14ac:dyDescent="0.25">
      <c r="A322" s="8" t="s">
        <v>224</v>
      </c>
      <c r="B322" s="57"/>
      <c r="C322" s="57"/>
      <c r="D322" s="57"/>
      <c r="E322" s="57"/>
      <c r="F322" s="57"/>
    </row>
    <row r="324" spans="1:6" ht="15" x14ac:dyDescent="0.25">
      <c r="A324" s="45" t="s">
        <v>225</v>
      </c>
    </row>
    <row r="325" spans="1:6" x14ac:dyDescent="0.2">
      <c r="A325" s="45"/>
    </row>
    <row r="326" spans="1:6" ht="15" x14ac:dyDescent="0.25">
      <c r="A326" s="60" t="s">
        <v>231</v>
      </c>
      <c r="B326" s="47"/>
      <c r="C326" s="47"/>
    </row>
    <row r="327" spans="1:6" ht="15" x14ac:dyDescent="0.25">
      <c r="A327" s="61"/>
      <c r="B327" s="47"/>
      <c r="C327" s="47"/>
    </row>
    <row r="328" spans="1:6" ht="15" x14ac:dyDescent="0.25">
      <c r="A328" s="60" t="s">
        <v>232</v>
      </c>
      <c r="B328" s="47"/>
      <c r="C328" s="47"/>
    </row>
    <row r="329" spans="1:6" ht="15" x14ac:dyDescent="0.25">
      <c r="A329" s="61"/>
      <c r="B329" s="47"/>
      <c r="C329" s="47"/>
    </row>
    <row r="330" spans="1:6" ht="15" x14ac:dyDescent="0.25">
      <c r="A330" s="61" t="s">
        <v>233</v>
      </c>
      <c r="B330" s="47"/>
      <c r="C330" s="47"/>
    </row>
    <row r="331" spans="1:6" ht="15" x14ac:dyDescent="0.25">
      <c r="A331" s="6"/>
      <c r="B331" s="47"/>
      <c r="C331" s="47"/>
    </row>
  </sheetData>
  <sheetProtection algorithmName="SHA-512" hashValue="BiKMUA4etIT+Swor0nesINUEA1zvnkdUl/vlcGa+zsoVN7Po4DTqEDqHG+lRkpr1EZpN185ftj7tcfug71I1rA==" saltValue="YawgsTP3pp6P2YaBeu881g==" spinCount="100000" sheet="1" formatCells="0" formatColumns="0" formatRows="0" insertHyperlinks="0" selectLockedCells="1"/>
  <customSheetViews>
    <customSheetView guid="{11C2E6AD-6C8B-4233-A509-9C414AF3AA8E}" showPageBreaks="1" state="hidden" topLeftCell="A307">
      <selection activeCell="F327" sqref="F327"/>
      <pageMargins left="0.7" right="0.7" top="0.75" bottom="0.75" header="0.3" footer="0.3"/>
      <printOptions horizontalCentered="1"/>
      <pageSetup scale="80" orientation="landscape" r:id="rId1"/>
      <headerFooter>
        <oddFooter>&amp;L&amp;1#&amp;"Calibri"&amp;8&amp;K000000Classified as Confidential</oddFooter>
        <evenFooter>&amp;L&amp;"arial"&amp;10&amp;K000000&amp;BClassification:&amp;B &amp;KFF0000&amp;BInternal</evenFooter>
        <firstFooter>&amp;L&amp;"arial"&amp;10&amp;K000000&amp;BClassification:&amp;B &amp;KFF0000&amp;BInternal</firstFooter>
      </headerFooter>
    </customSheetView>
  </customSheetViews>
  <phoneticPr fontId="11" type="noConversion"/>
  <printOptions horizontalCentered="1"/>
  <pageMargins left="0.7" right="0.7" top="0.75" bottom="0.75" header="0.3" footer="0.3"/>
  <pageSetup scale="80" orientation="landscape" r:id="rId2"/>
  <headerFooter>
    <oddFooter>&amp;L&amp;1#&amp;"Calibri"&amp;8&amp;K000000Classified as Confidential</oddFooter>
    <evenFooter>&amp;L&amp;"arial"&amp;10&amp;K000000&amp;BClassification:&amp;B &amp;KFF0000&amp;BInternal</evenFooter>
    <firstFooter>&amp;L&amp;"arial"&amp;10&amp;K000000&amp;BClassification:&amp;B &amp;KFF0000&amp;BInternal</first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2"/>
  <sheetViews>
    <sheetView tabSelected="1" zoomScaleNormal="100" workbookViewId="0">
      <selection activeCell="A13" sqref="A13"/>
    </sheetView>
  </sheetViews>
  <sheetFormatPr defaultRowHeight="15" x14ac:dyDescent="0.25"/>
  <cols>
    <col min="1" max="1" width="46.85546875" style="8" customWidth="1"/>
    <col min="2" max="2" width="17" style="198" customWidth="1"/>
    <col min="3" max="3" width="18.7109375" style="199" customWidth="1"/>
    <col min="5" max="5" width="18.28515625" customWidth="1"/>
    <col min="6" max="6" width="15.42578125" customWidth="1"/>
  </cols>
  <sheetData>
    <row r="1" spans="1:3" ht="15.75" customHeight="1" x14ac:dyDescent="0.55000000000000004">
      <c r="A1" s="62"/>
      <c r="B1"/>
      <c r="C1"/>
    </row>
    <row r="2" spans="1:3" ht="17.25" thickBot="1" x14ac:dyDescent="0.35">
      <c r="A2" s="63" t="s">
        <v>291</v>
      </c>
      <c r="B2" s="64"/>
      <c r="C2" s="65"/>
    </row>
    <row r="3" spans="1:3" ht="17.25" thickBot="1" x14ac:dyDescent="0.35">
      <c r="A3" s="66" t="s">
        <v>0</v>
      </c>
      <c r="B3" s="67" t="s">
        <v>294</v>
      </c>
      <c r="C3" s="68" t="s">
        <v>295</v>
      </c>
    </row>
    <row r="4" spans="1:3" ht="16.5" x14ac:dyDescent="0.3">
      <c r="A4" s="69" t="s">
        <v>6</v>
      </c>
      <c r="B4" s="70">
        <v>60527.54</v>
      </c>
      <c r="C4" s="70">
        <v>60527.54</v>
      </c>
    </row>
    <row r="5" spans="1:3" ht="15" customHeight="1" x14ac:dyDescent="0.3">
      <c r="A5" s="72" t="s">
        <v>7</v>
      </c>
      <c r="B5" s="73"/>
      <c r="C5" s="74">
        <f>SUM(B5:B5)</f>
        <v>0</v>
      </c>
    </row>
    <row r="6" spans="1:3" ht="16.5" x14ac:dyDescent="0.3">
      <c r="A6" s="75" t="s">
        <v>8</v>
      </c>
      <c r="B6" s="71">
        <v>164986.98000000001</v>
      </c>
      <c r="C6" s="71">
        <v>164986.98000000001</v>
      </c>
    </row>
    <row r="7" spans="1:3" ht="15" customHeight="1" x14ac:dyDescent="0.3">
      <c r="A7" s="76" t="s">
        <v>9</v>
      </c>
      <c r="B7" s="77"/>
      <c r="C7" s="74">
        <f>SUM(B7:B7)</f>
        <v>0</v>
      </c>
    </row>
    <row r="8" spans="1:3" ht="16.5" x14ac:dyDescent="0.3">
      <c r="A8" s="79"/>
      <c r="B8" s="80"/>
      <c r="C8" s="81"/>
    </row>
    <row r="9" spans="1:3" ht="16.5" x14ac:dyDescent="0.3">
      <c r="A9" s="82" t="s">
        <v>10</v>
      </c>
      <c r="B9" s="77"/>
      <c r="C9" s="83"/>
    </row>
    <row r="10" spans="1:3" ht="16.5" x14ac:dyDescent="0.3">
      <c r="A10" s="84" t="s">
        <v>11</v>
      </c>
      <c r="B10" s="77"/>
      <c r="C10" s="83"/>
    </row>
    <row r="11" spans="1:3" ht="16.5" x14ac:dyDescent="0.3">
      <c r="A11" s="85" t="s">
        <v>12</v>
      </c>
      <c r="B11" s="77">
        <v>3671132.77</v>
      </c>
      <c r="C11" s="74">
        <f>SUM(B11:B11)</f>
        <v>3671132.77</v>
      </c>
    </row>
    <row r="12" spans="1:3" ht="16.5" x14ac:dyDescent="0.3">
      <c r="A12" s="85" t="s">
        <v>13</v>
      </c>
      <c r="B12" s="77"/>
      <c r="C12" s="74">
        <f>SUM(B12:B12)</f>
        <v>0</v>
      </c>
    </row>
    <row r="13" spans="1:3" ht="16.5" x14ac:dyDescent="0.3">
      <c r="A13" s="85" t="s">
        <v>14</v>
      </c>
      <c r="B13" s="77"/>
      <c r="C13" s="74">
        <f>SUM(B13:B13)</f>
        <v>0</v>
      </c>
    </row>
    <row r="14" spans="1:3" ht="17.25" thickBot="1" x14ac:dyDescent="0.35">
      <c r="A14" s="86" t="s">
        <v>15</v>
      </c>
      <c r="B14" s="87">
        <v>1817433.45</v>
      </c>
      <c r="C14" s="74">
        <f>SUM(B14:B14)</f>
        <v>1817433.45</v>
      </c>
    </row>
    <row r="15" spans="1:3" ht="17.25" thickBot="1" x14ac:dyDescent="0.35">
      <c r="A15" s="88" t="s">
        <v>16</v>
      </c>
      <c r="B15" s="201">
        <f>SUM(B11:B14)</f>
        <v>5488566.2199999997</v>
      </c>
      <c r="C15" s="89">
        <f>SUM(B15:B15)</f>
        <v>5488566.2199999997</v>
      </c>
    </row>
    <row r="16" spans="1:3" ht="16.5" x14ac:dyDescent="0.3">
      <c r="A16" s="90"/>
      <c r="B16" s="78"/>
      <c r="C16" s="91"/>
    </row>
    <row r="17" spans="1:6" ht="16.5" x14ac:dyDescent="0.3">
      <c r="A17" s="92" t="s">
        <v>234</v>
      </c>
      <c r="B17" s="77">
        <v>515771.95</v>
      </c>
      <c r="C17" s="74">
        <f t="shared" ref="C17:C30" si="0">SUM(B17:B17)</f>
        <v>515771.95</v>
      </c>
      <c r="E17" s="93"/>
      <c r="F17" s="93"/>
    </row>
    <row r="18" spans="1:6" ht="16.5" x14ac:dyDescent="0.3">
      <c r="A18" s="92" t="s">
        <v>235</v>
      </c>
      <c r="B18" s="77">
        <v>711929.71</v>
      </c>
      <c r="C18" s="74">
        <f t="shared" si="0"/>
        <v>711929.71</v>
      </c>
    </row>
    <row r="19" spans="1:6" ht="16.5" x14ac:dyDescent="0.3">
      <c r="A19" s="92" t="s">
        <v>236</v>
      </c>
      <c r="B19" s="77">
        <v>0</v>
      </c>
      <c r="C19" s="74">
        <f t="shared" si="0"/>
        <v>0</v>
      </c>
    </row>
    <row r="20" spans="1:6" ht="16.5" x14ac:dyDescent="0.3">
      <c r="A20" s="92" t="s">
        <v>237</v>
      </c>
      <c r="B20" s="77">
        <v>0</v>
      </c>
      <c r="C20" s="74">
        <f t="shared" si="0"/>
        <v>0</v>
      </c>
    </row>
    <row r="21" spans="1:6" ht="16.5" x14ac:dyDescent="0.3">
      <c r="A21" s="92" t="s">
        <v>238</v>
      </c>
      <c r="B21" s="77">
        <v>347120.54</v>
      </c>
      <c r="C21" s="74">
        <f t="shared" si="0"/>
        <v>347120.54</v>
      </c>
    </row>
    <row r="22" spans="1:6" ht="16.5" x14ac:dyDescent="0.3">
      <c r="A22" s="92" t="s">
        <v>239</v>
      </c>
      <c r="B22" s="77">
        <v>0</v>
      </c>
      <c r="C22" s="74">
        <f t="shared" si="0"/>
        <v>0</v>
      </c>
    </row>
    <row r="23" spans="1:6" ht="16.5" x14ac:dyDescent="0.3">
      <c r="A23" s="92" t="s">
        <v>240</v>
      </c>
      <c r="B23" s="77">
        <v>0</v>
      </c>
      <c r="C23" s="74">
        <f t="shared" si="0"/>
        <v>0</v>
      </c>
    </row>
    <row r="24" spans="1:6" ht="16.5" x14ac:dyDescent="0.3">
      <c r="A24" s="92" t="s">
        <v>241</v>
      </c>
      <c r="B24" s="77"/>
      <c r="C24" s="74">
        <f t="shared" si="0"/>
        <v>0</v>
      </c>
    </row>
    <row r="25" spans="1:6" ht="16.5" x14ac:dyDescent="0.3">
      <c r="A25" s="92" t="s">
        <v>242</v>
      </c>
      <c r="B25" s="77">
        <v>0</v>
      </c>
      <c r="C25" s="74">
        <f t="shared" si="0"/>
        <v>0</v>
      </c>
    </row>
    <row r="26" spans="1:6" ht="16.5" x14ac:dyDescent="0.3">
      <c r="A26" s="92" t="s">
        <v>243</v>
      </c>
      <c r="B26" s="77">
        <v>38500</v>
      </c>
      <c r="C26" s="74">
        <f t="shared" si="0"/>
        <v>38500</v>
      </c>
    </row>
    <row r="27" spans="1:6" ht="16.5" x14ac:dyDescent="0.3">
      <c r="A27" s="92" t="s">
        <v>244</v>
      </c>
      <c r="B27" s="77"/>
      <c r="C27" s="74">
        <f t="shared" si="0"/>
        <v>0</v>
      </c>
    </row>
    <row r="28" spans="1:6" ht="17.25" thickBot="1" x14ac:dyDescent="0.35">
      <c r="A28" s="94" t="s">
        <v>245</v>
      </c>
      <c r="B28" s="87">
        <v>474516</v>
      </c>
      <c r="C28" s="95">
        <f t="shared" si="0"/>
        <v>474516</v>
      </c>
    </row>
    <row r="29" spans="1:6" ht="17.25" thickBot="1" x14ac:dyDescent="0.35">
      <c r="A29" s="88" t="s">
        <v>31</v>
      </c>
      <c r="B29" s="96">
        <f>SUM(B16:B28)</f>
        <v>2087838.2</v>
      </c>
      <c r="C29" s="97">
        <f t="shared" si="0"/>
        <v>2087838.2</v>
      </c>
    </row>
    <row r="30" spans="1:6" ht="16.5" x14ac:dyDescent="0.3">
      <c r="A30" s="90" t="s">
        <v>246</v>
      </c>
      <c r="B30" s="78"/>
      <c r="C30" s="74">
        <f t="shared" si="0"/>
        <v>0</v>
      </c>
    </row>
    <row r="31" spans="1:6" ht="16.5" x14ac:dyDescent="0.3">
      <c r="A31" s="98" t="s">
        <v>33</v>
      </c>
      <c r="B31" s="77"/>
      <c r="C31" s="91"/>
    </row>
    <row r="32" spans="1:6" ht="16.5" x14ac:dyDescent="0.3">
      <c r="A32" s="92" t="s">
        <v>34</v>
      </c>
      <c r="B32" s="77"/>
      <c r="C32" s="74">
        <f>SUM(B32:B32)</f>
        <v>0</v>
      </c>
    </row>
    <row r="33" spans="1:3" ht="16.5" x14ac:dyDescent="0.3">
      <c r="A33" s="84" t="s">
        <v>35</v>
      </c>
      <c r="B33" s="77"/>
      <c r="C33" s="91"/>
    </row>
    <row r="34" spans="1:3" ht="16.5" x14ac:dyDescent="0.3">
      <c r="A34" s="99" t="s">
        <v>36</v>
      </c>
      <c r="B34" s="77"/>
      <c r="C34" s="74">
        <f t="shared" ref="C34:C63" si="1">SUM(B34:B34)</f>
        <v>0</v>
      </c>
    </row>
    <row r="35" spans="1:3" ht="16.5" x14ac:dyDescent="0.3">
      <c r="A35" s="99" t="s">
        <v>37</v>
      </c>
      <c r="B35" s="77"/>
      <c r="C35" s="74">
        <f t="shared" si="1"/>
        <v>0</v>
      </c>
    </row>
    <row r="36" spans="1:3" ht="16.5" x14ac:dyDescent="0.3">
      <c r="A36" s="100" t="s">
        <v>38</v>
      </c>
      <c r="B36" s="101"/>
      <c r="C36" s="74">
        <f t="shared" si="1"/>
        <v>0</v>
      </c>
    </row>
    <row r="37" spans="1:3" ht="16.5" x14ac:dyDescent="0.3">
      <c r="A37" s="99" t="s">
        <v>39</v>
      </c>
      <c r="B37" s="77"/>
      <c r="C37" s="74">
        <f t="shared" si="1"/>
        <v>0</v>
      </c>
    </row>
    <row r="38" spans="1:3" ht="16.5" x14ac:dyDescent="0.3">
      <c r="A38" s="102" t="s">
        <v>40</v>
      </c>
      <c r="B38" s="77"/>
      <c r="C38" s="74">
        <f t="shared" si="1"/>
        <v>0</v>
      </c>
    </row>
    <row r="39" spans="1:3" ht="16.5" x14ac:dyDescent="0.3">
      <c r="A39" s="102" t="s">
        <v>41</v>
      </c>
      <c r="B39" s="77"/>
      <c r="C39" s="74">
        <f t="shared" si="1"/>
        <v>0</v>
      </c>
    </row>
    <row r="40" spans="1:3" ht="16.5" x14ac:dyDescent="0.3">
      <c r="A40" s="102" t="s">
        <v>42</v>
      </c>
      <c r="B40" s="77"/>
      <c r="C40" s="74">
        <f t="shared" si="1"/>
        <v>0</v>
      </c>
    </row>
    <row r="41" spans="1:3" ht="16.5" x14ac:dyDescent="0.3">
      <c r="A41" s="102" t="s">
        <v>43</v>
      </c>
      <c r="B41" s="77"/>
      <c r="C41" s="74">
        <f t="shared" si="1"/>
        <v>0</v>
      </c>
    </row>
    <row r="42" spans="1:3" ht="16.5" x14ac:dyDescent="0.3">
      <c r="A42" s="99" t="s">
        <v>247</v>
      </c>
      <c r="B42" s="77"/>
      <c r="C42" s="74">
        <f t="shared" si="1"/>
        <v>0</v>
      </c>
    </row>
    <row r="43" spans="1:3" ht="16.5" x14ac:dyDescent="0.3">
      <c r="A43" s="102" t="s">
        <v>248</v>
      </c>
      <c r="B43" s="77"/>
      <c r="C43" s="74">
        <f t="shared" si="1"/>
        <v>0</v>
      </c>
    </row>
    <row r="44" spans="1:3" ht="16.5" x14ac:dyDescent="0.3">
      <c r="A44" s="103" t="s">
        <v>44</v>
      </c>
      <c r="B44" s="101"/>
      <c r="C44" s="74">
        <f t="shared" si="1"/>
        <v>0</v>
      </c>
    </row>
    <row r="45" spans="1:3" ht="16.5" x14ac:dyDescent="0.3">
      <c r="A45" s="104" t="s">
        <v>249</v>
      </c>
      <c r="B45" s="77"/>
      <c r="C45" s="74">
        <f t="shared" si="1"/>
        <v>0</v>
      </c>
    </row>
    <row r="46" spans="1:3" ht="16.5" x14ac:dyDescent="0.3">
      <c r="A46" s="105" t="s">
        <v>46</v>
      </c>
      <c r="B46" s="77"/>
      <c r="C46" s="74">
        <f t="shared" si="1"/>
        <v>0</v>
      </c>
    </row>
    <row r="47" spans="1:3" ht="16.5" x14ac:dyDescent="0.3">
      <c r="A47" s="105" t="s">
        <v>47</v>
      </c>
      <c r="B47" s="77"/>
      <c r="C47" s="74">
        <f t="shared" si="1"/>
        <v>0</v>
      </c>
    </row>
    <row r="48" spans="1:3" ht="16.5" x14ac:dyDescent="0.3">
      <c r="A48" s="105" t="s">
        <v>48</v>
      </c>
      <c r="B48" s="77"/>
      <c r="C48" s="74">
        <f t="shared" si="1"/>
        <v>0</v>
      </c>
    </row>
    <row r="49" spans="1:3" ht="16.5" x14ac:dyDescent="0.3">
      <c r="A49" s="105" t="s">
        <v>49</v>
      </c>
      <c r="B49" s="77"/>
      <c r="C49" s="74">
        <f t="shared" si="1"/>
        <v>0</v>
      </c>
    </row>
    <row r="50" spans="1:3" ht="16.5" x14ac:dyDescent="0.3">
      <c r="A50" s="105" t="s">
        <v>50</v>
      </c>
      <c r="B50" s="77"/>
      <c r="C50" s="74">
        <f t="shared" si="1"/>
        <v>0</v>
      </c>
    </row>
    <row r="51" spans="1:3" ht="16.5" x14ac:dyDescent="0.3">
      <c r="A51" s="105" t="s">
        <v>51</v>
      </c>
      <c r="B51" s="77"/>
      <c r="C51" s="74">
        <f t="shared" si="1"/>
        <v>0</v>
      </c>
    </row>
    <row r="52" spans="1:3" ht="16.5" x14ac:dyDescent="0.3">
      <c r="A52" s="104" t="s">
        <v>52</v>
      </c>
      <c r="B52" s="77"/>
      <c r="C52" s="74">
        <f t="shared" si="1"/>
        <v>0</v>
      </c>
    </row>
    <row r="53" spans="1:3" ht="16.5" x14ac:dyDescent="0.3">
      <c r="A53" s="104" t="s">
        <v>53</v>
      </c>
      <c r="B53" s="77"/>
      <c r="C53" s="74">
        <f t="shared" si="1"/>
        <v>0</v>
      </c>
    </row>
    <row r="54" spans="1:3" ht="16.5" x14ac:dyDescent="0.3">
      <c r="A54" s="106" t="s">
        <v>54</v>
      </c>
      <c r="B54" s="77"/>
      <c r="C54" s="74">
        <f t="shared" si="1"/>
        <v>0</v>
      </c>
    </row>
    <row r="55" spans="1:3" ht="16.5" x14ac:dyDescent="0.3">
      <c r="A55" s="106" t="s">
        <v>55</v>
      </c>
      <c r="B55" s="77"/>
      <c r="C55" s="74">
        <f t="shared" si="1"/>
        <v>0</v>
      </c>
    </row>
    <row r="56" spans="1:3" ht="16.5" x14ac:dyDescent="0.3">
      <c r="A56" s="106" t="s">
        <v>56</v>
      </c>
      <c r="B56" s="77"/>
      <c r="C56" s="74">
        <f t="shared" si="1"/>
        <v>0</v>
      </c>
    </row>
    <row r="57" spans="1:3" ht="16.5" x14ac:dyDescent="0.3">
      <c r="A57" s="106" t="s">
        <v>57</v>
      </c>
      <c r="B57" s="77"/>
      <c r="C57" s="74">
        <f t="shared" si="1"/>
        <v>0</v>
      </c>
    </row>
    <row r="58" spans="1:3" ht="16.5" x14ac:dyDescent="0.3">
      <c r="A58" s="107" t="s">
        <v>250</v>
      </c>
      <c r="B58" s="108"/>
      <c r="C58" s="74">
        <f t="shared" si="1"/>
        <v>0</v>
      </c>
    </row>
    <row r="59" spans="1:3" ht="16.5" x14ac:dyDescent="0.3">
      <c r="A59" s="109" t="s">
        <v>251</v>
      </c>
      <c r="B59" s="77"/>
      <c r="C59" s="74">
        <f t="shared" si="1"/>
        <v>0</v>
      </c>
    </row>
    <row r="60" spans="1:3" ht="16.5" x14ac:dyDescent="0.3">
      <c r="A60" s="104" t="s">
        <v>59</v>
      </c>
      <c r="B60" s="77"/>
      <c r="C60" s="74">
        <f t="shared" si="1"/>
        <v>0</v>
      </c>
    </row>
    <row r="61" spans="1:3" ht="13.5" customHeight="1" x14ac:dyDescent="0.3">
      <c r="A61" s="105" t="s">
        <v>252</v>
      </c>
      <c r="B61" s="77"/>
      <c r="C61" s="74">
        <f t="shared" si="1"/>
        <v>0</v>
      </c>
    </row>
    <row r="62" spans="1:3" ht="16.5" x14ac:dyDescent="0.3">
      <c r="A62" s="110" t="s">
        <v>253</v>
      </c>
      <c r="B62" s="111"/>
      <c r="C62" s="95">
        <f t="shared" si="1"/>
        <v>0</v>
      </c>
    </row>
    <row r="63" spans="1:3" ht="16.5" x14ac:dyDescent="0.3">
      <c r="A63" s="112" t="s">
        <v>62</v>
      </c>
      <c r="B63" s="113">
        <f>SUM(B15,B29,B34:B62)</f>
        <v>7576404.4199999999</v>
      </c>
      <c r="C63" s="113">
        <f t="shared" si="1"/>
        <v>7576404.4199999999</v>
      </c>
    </row>
    <row r="64" spans="1:3" ht="27.75" customHeight="1" x14ac:dyDescent="0.3">
      <c r="A64" s="114" t="s">
        <v>63</v>
      </c>
      <c r="B64" s="115"/>
      <c r="C64" s="91"/>
    </row>
    <row r="65" spans="1:3" ht="16.5" x14ac:dyDescent="0.3">
      <c r="A65" s="82" t="s">
        <v>64</v>
      </c>
      <c r="B65" s="116">
        <f>SUM(B67:B92)</f>
        <v>1036991235.7400001</v>
      </c>
      <c r="C65" s="117">
        <f>SUM(B65:B65)</f>
        <v>1036991235.7400001</v>
      </c>
    </row>
    <row r="66" spans="1:3" ht="16.5" x14ac:dyDescent="0.3">
      <c r="A66" s="82" t="s">
        <v>65</v>
      </c>
      <c r="B66" s="77"/>
      <c r="C66" s="91"/>
    </row>
    <row r="67" spans="1:3" ht="16.5" x14ac:dyDescent="0.3">
      <c r="A67" s="118" t="s">
        <v>66</v>
      </c>
      <c r="B67" s="77">
        <v>201534375.06999999</v>
      </c>
      <c r="C67" s="200">
        <f t="shared" ref="C67:C96" si="2">SUM(B67:B67)</f>
        <v>201534375.06999999</v>
      </c>
    </row>
    <row r="68" spans="1:3" ht="16.5" x14ac:dyDescent="0.3">
      <c r="A68" s="118" t="s">
        <v>254</v>
      </c>
      <c r="B68" s="77">
        <v>92392797.329999998</v>
      </c>
      <c r="C68" s="200">
        <f t="shared" si="2"/>
        <v>92392797.329999998</v>
      </c>
    </row>
    <row r="69" spans="1:3" ht="16.5" x14ac:dyDescent="0.3">
      <c r="A69" s="118" t="s">
        <v>68</v>
      </c>
      <c r="B69" s="77">
        <v>365430565.32999998</v>
      </c>
      <c r="C69" s="200">
        <f t="shared" si="2"/>
        <v>365430565.32999998</v>
      </c>
    </row>
    <row r="70" spans="1:3" ht="16.5" x14ac:dyDescent="0.3">
      <c r="A70" s="118" t="s">
        <v>69</v>
      </c>
      <c r="B70" s="77">
        <v>13333333.32</v>
      </c>
      <c r="C70" s="200">
        <f t="shared" si="2"/>
        <v>13333333.32</v>
      </c>
    </row>
    <row r="71" spans="1:3" ht="16.5" x14ac:dyDescent="0.3">
      <c r="A71" s="118" t="s">
        <v>255</v>
      </c>
      <c r="B71" s="77">
        <v>16465123.449999999</v>
      </c>
      <c r="C71" s="200">
        <f t="shared" si="2"/>
        <v>16465123.449999999</v>
      </c>
    </row>
    <row r="72" spans="1:3" ht="16.5" x14ac:dyDescent="0.3">
      <c r="A72" s="119" t="s">
        <v>71</v>
      </c>
      <c r="B72" s="77"/>
      <c r="C72" s="200">
        <f t="shared" si="2"/>
        <v>0</v>
      </c>
    </row>
    <row r="73" spans="1:3" ht="16.5" x14ac:dyDescent="0.3">
      <c r="A73" s="118" t="s">
        <v>72</v>
      </c>
      <c r="B73" s="77">
        <v>14430234.01</v>
      </c>
      <c r="C73" s="200">
        <f t="shared" si="2"/>
        <v>14430234.01</v>
      </c>
    </row>
    <row r="74" spans="1:3" ht="16.5" x14ac:dyDescent="0.3">
      <c r="A74" s="120" t="s">
        <v>73</v>
      </c>
      <c r="B74" s="77">
        <v>5232099.87</v>
      </c>
      <c r="C74" s="200">
        <f t="shared" si="2"/>
        <v>5232099.87</v>
      </c>
    </row>
    <row r="75" spans="1:3" ht="16.5" x14ac:dyDescent="0.3">
      <c r="A75" s="120" t="s">
        <v>74</v>
      </c>
      <c r="B75" s="77">
        <v>83090434.280000001</v>
      </c>
      <c r="C75" s="200">
        <f t="shared" si="2"/>
        <v>83090434.280000001</v>
      </c>
    </row>
    <row r="76" spans="1:3" ht="16.5" x14ac:dyDescent="0.3">
      <c r="A76" s="120" t="s">
        <v>256</v>
      </c>
      <c r="B76" s="77">
        <v>34560230.119999997</v>
      </c>
      <c r="C76" s="200">
        <f t="shared" si="2"/>
        <v>34560230.119999997</v>
      </c>
    </row>
    <row r="77" spans="1:3" ht="16.5" x14ac:dyDescent="0.3">
      <c r="A77" s="120" t="s">
        <v>257</v>
      </c>
      <c r="B77" s="77">
        <v>9660000</v>
      </c>
      <c r="C77" s="200">
        <f t="shared" si="2"/>
        <v>9660000</v>
      </c>
    </row>
    <row r="78" spans="1:3" ht="16.5" x14ac:dyDescent="0.3">
      <c r="A78" s="120" t="s">
        <v>258</v>
      </c>
      <c r="B78" s="77">
        <v>29254468.149999999</v>
      </c>
      <c r="C78" s="200">
        <f t="shared" si="2"/>
        <v>29254468.149999999</v>
      </c>
    </row>
    <row r="79" spans="1:3" ht="16.5" x14ac:dyDescent="0.3">
      <c r="A79" s="120" t="s">
        <v>78</v>
      </c>
      <c r="B79" s="77">
        <v>11343567.9</v>
      </c>
      <c r="C79" s="200">
        <f t="shared" si="2"/>
        <v>11343567.9</v>
      </c>
    </row>
    <row r="80" spans="1:3" ht="16.5" x14ac:dyDescent="0.3">
      <c r="A80" s="120" t="s">
        <v>79</v>
      </c>
      <c r="B80" s="77">
        <v>19800000</v>
      </c>
      <c r="C80" s="200">
        <f t="shared" si="2"/>
        <v>19800000</v>
      </c>
    </row>
    <row r="81" spans="1:3" ht="16.5" x14ac:dyDescent="0.3">
      <c r="A81" s="120" t="s">
        <v>80</v>
      </c>
      <c r="B81" s="77">
        <v>42543112.560000002</v>
      </c>
      <c r="C81" s="200">
        <f t="shared" si="2"/>
        <v>42543112.560000002</v>
      </c>
    </row>
    <row r="82" spans="1:3" ht="16.5" x14ac:dyDescent="0.3">
      <c r="A82" s="120" t="s">
        <v>81</v>
      </c>
      <c r="B82" s="77">
        <v>157890.89000000001</v>
      </c>
      <c r="C82" s="200">
        <f t="shared" si="2"/>
        <v>157890.89000000001</v>
      </c>
    </row>
    <row r="83" spans="1:3" ht="16.5" x14ac:dyDescent="0.3">
      <c r="A83" s="118" t="s">
        <v>82</v>
      </c>
      <c r="B83" s="77"/>
      <c r="C83" s="200">
        <f t="shared" si="2"/>
        <v>0</v>
      </c>
    </row>
    <row r="84" spans="1:3" ht="16.5" x14ac:dyDescent="0.3">
      <c r="A84" s="120" t="s">
        <v>83</v>
      </c>
      <c r="B84" s="77">
        <v>18395325.719999999</v>
      </c>
      <c r="C84" s="200">
        <f t="shared" si="2"/>
        <v>18395325.719999999</v>
      </c>
    </row>
    <row r="85" spans="1:3" ht="16.5" x14ac:dyDescent="0.3">
      <c r="A85" s="92" t="s">
        <v>84</v>
      </c>
      <c r="B85" s="77"/>
      <c r="C85" s="200">
        <f t="shared" si="2"/>
        <v>0</v>
      </c>
    </row>
    <row r="86" spans="1:3" ht="16.5" x14ac:dyDescent="0.3">
      <c r="A86" s="92" t="s">
        <v>85</v>
      </c>
      <c r="B86" s="77"/>
      <c r="C86" s="200">
        <f t="shared" si="2"/>
        <v>0</v>
      </c>
    </row>
    <row r="87" spans="1:3" ht="16.5" x14ac:dyDescent="0.3">
      <c r="A87" s="92" t="s">
        <v>86</v>
      </c>
      <c r="B87" s="77">
        <v>56807334.200000003</v>
      </c>
      <c r="C87" s="200">
        <f t="shared" si="2"/>
        <v>56807334.200000003</v>
      </c>
    </row>
    <row r="88" spans="1:3" ht="16.5" x14ac:dyDescent="0.3">
      <c r="A88" s="92" t="s">
        <v>259</v>
      </c>
      <c r="B88" s="77"/>
      <c r="C88" s="200">
        <f t="shared" si="2"/>
        <v>0</v>
      </c>
    </row>
    <row r="89" spans="1:3" ht="16.5" x14ac:dyDescent="0.3">
      <c r="A89" s="82" t="s">
        <v>88</v>
      </c>
      <c r="B89" s="77"/>
      <c r="C89" s="200">
        <f t="shared" si="2"/>
        <v>0</v>
      </c>
    </row>
    <row r="90" spans="1:3" ht="16.5" x14ac:dyDescent="0.3">
      <c r="A90" s="92" t="s">
        <v>89</v>
      </c>
      <c r="B90" s="77">
        <v>22560343.539999999</v>
      </c>
      <c r="C90" s="200">
        <f t="shared" si="2"/>
        <v>22560343.539999999</v>
      </c>
    </row>
    <row r="91" spans="1:3" ht="16.5" x14ac:dyDescent="0.3">
      <c r="A91" s="92" t="s">
        <v>90</v>
      </c>
      <c r="B91" s="77"/>
      <c r="C91" s="200">
        <f t="shared" si="2"/>
        <v>0</v>
      </c>
    </row>
    <row r="92" spans="1:3" ht="16.5" x14ac:dyDescent="0.3">
      <c r="A92" s="92" t="s">
        <v>91</v>
      </c>
      <c r="B92" s="77"/>
      <c r="C92" s="200">
        <f t="shared" si="2"/>
        <v>0</v>
      </c>
    </row>
    <row r="93" spans="1:3" ht="16.5" x14ac:dyDescent="0.3">
      <c r="A93" s="82" t="s">
        <v>92</v>
      </c>
      <c r="B93" s="77"/>
      <c r="C93" s="200">
        <f t="shared" si="2"/>
        <v>0</v>
      </c>
    </row>
    <row r="94" spans="1:3" ht="16.5" x14ac:dyDescent="0.3">
      <c r="A94" s="121" t="s">
        <v>260</v>
      </c>
      <c r="B94" s="77"/>
      <c r="C94" s="200">
        <f t="shared" si="2"/>
        <v>0</v>
      </c>
    </row>
    <row r="95" spans="1:3" ht="16.5" x14ac:dyDescent="0.3">
      <c r="A95" s="92" t="s">
        <v>261</v>
      </c>
      <c r="B95" s="77"/>
      <c r="C95" s="200">
        <f t="shared" si="2"/>
        <v>0</v>
      </c>
    </row>
    <row r="96" spans="1:3" ht="16.5" x14ac:dyDescent="0.3">
      <c r="A96" s="82" t="s">
        <v>262</v>
      </c>
      <c r="B96" s="122">
        <f>SUM(B101:B116)</f>
        <v>346809668.88000005</v>
      </c>
      <c r="C96" s="89">
        <f t="shared" si="2"/>
        <v>346809668.88000005</v>
      </c>
    </row>
    <row r="97" spans="1:3" ht="16.5" x14ac:dyDescent="0.3">
      <c r="A97" s="123" t="s">
        <v>94</v>
      </c>
      <c r="B97" s="77"/>
      <c r="C97" s="91"/>
    </row>
    <row r="98" spans="1:3" ht="16.5" x14ac:dyDescent="0.3">
      <c r="A98" s="92" t="s">
        <v>95</v>
      </c>
      <c r="B98" s="77"/>
      <c r="C98" s="91">
        <f>SUM(B98:B98)</f>
        <v>0</v>
      </c>
    </row>
    <row r="99" spans="1:3" ht="16.5" x14ac:dyDescent="0.3">
      <c r="A99" s="92" t="s">
        <v>96</v>
      </c>
      <c r="B99" s="77"/>
      <c r="C99" s="91">
        <f>SUM(B99:B99)</f>
        <v>0</v>
      </c>
    </row>
    <row r="100" spans="1:3" ht="16.5" x14ac:dyDescent="0.3">
      <c r="A100" s="123" t="s">
        <v>97</v>
      </c>
      <c r="B100" s="124"/>
      <c r="C100" s="91"/>
    </row>
    <row r="101" spans="1:3" ht="16.5" x14ac:dyDescent="0.3">
      <c r="A101" s="125" t="s">
        <v>98</v>
      </c>
      <c r="B101" s="77">
        <v>49412953.390000001</v>
      </c>
      <c r="C101" s="74">
        <f>SUM(B101:B101)</f>
        <v>49412953.390000001</v>
      </c>
    </row>
    <row r="102" spans="1:3" ht="16.5" x14ac:dyDescent="0.3">
      <c r="A102" s="125" t="s">
        <v>101</v>
      </c>
      <c r="B102" s="77"/>
      <c r="C102" s="91"/>
    </row>
    <row r="103" spans="1:3" ht="16.5" x14ac:dyDescent="0.3">
      <c r="A103" s="126" t="s">
        <v>263</v>
      </c>
      <c r="B103" s="77"/>
      <c r="C103" s="74">
        <f t="shared" ref="C103:C111" si="3">SUM(B103:B103)</f>
        <v>0</v>
      </c>
    </row>
    <row r="104" spans="1:3" ht="27" x14ac:dyDescent="0.3">
      <c r="A104" s="127" t="s">
        <v>264</v>
      </c>
      <c r="B104" s="77">
        <v>150225524.52000001</v>
      </c>
      <c r="C104" s="74">
        <f t="shared" si="3"/>
        <v>150225524.52000001</v>
      </c>
    </row>
    <row r="105" spans="1:3" ht="16.5" x14ac:dyDescent="0.3">
      <c r="A105" s="126" t="s">
        <v>265</v>
      </c>
      <c r="B105" s="77"/>
      <c r="C105" s="74">
        <f t="shared" si="3"/>
        <v>0</v>
      </c>
    </row>
    <row r="106" spans="1:3" ht="16.5" x14ac:dyDescent="0.3">
      <c r="A106" s="125" t="s">
        <v>104</v>
      </c>
      <c r="B106" s="77">
        <v>117652310.8</v>
      </c>
      <c r="C106" s="74">
        <f t="shared" si="3"/>
        <v>117652310.8</v>
      </c>
    </row>
    <row r="107" spans="1:3" ht="16.5" x14ac:dyDescent="0.3">
      <c r="A107" s="125" t="s">
        <v>107</v>
      </c>
      <c r="B107" s="77">
        <v>29518880.170000002</v>
      </c>
      <c r="C107" s="74">
        <f t="shared" si="3"/>
        <v>29518880.170000002</v>
      </c>
    </row>
    <row r="108" spans="1:3" ht="16.5" x14ac:dyDescent="0.3">
      <c r="A108" s="125" t="s">
        <v>266</v>
      </c>
      <c r="B108" s="77"/>
      <c r="C108" s="74">
        <f t="shared" si="3"/>
        <v>0</v>
      </c>
    </row>
    <row r="109" spans="1:3" ht="33" x14ac:dyDescent="0.3">
      <c r="A109" s="128" t="s">
        <v>267</v>
      </c>
      <c r="B109" s="129"/>
      <c r="C109" s="74">
        <f t="shared" si="3"/>
        <v>0</v>
      </c>
    </row>
    <row r="110" spans="1:3" ht="16.5" x14ac:dyDescent="0.3">
      <c r="A110" s="131" t="s">
        <v>110</v>
      </c>
      <c r="B110" s="129"/>
      <c r="C110" s="74">
        <f t="shared" si="3"/>
        <v>0</v>
      </c>
    </row>
    <row r="111" spans="1:3" ht="16.5" x14ac:dyDescent="0.3">
      <c r="A111" s="128" t="s">
        <v>111</v>
      </c>
      <c r="B111" s="77"/>
      <c r="C111" s="74">
        <f t="shared" si="3"/>
        <v>0</v>
      </c>
    </row>
    <row r="112" spans="1:3" ht="16.5" x14ac:dyDescent="0.3">
      <c r="A112" s="82" t="s">
        <v>112</v>
      </c>
      <c r="B112" s="87"/>
      <c r="C112" s="74"/>
    </row>
    <row r="113" spans="1:6" ht="16.5" x14ac:dyDescent="0.3">
      <c r="A113" s="125" t="s">
        <v>268</v>
      </c>
      <c r="B113" s="132">
        <v>0</v>
      </c>
      <c r="C113" s="74">
        <f>SUM(B113:B113)</f>
        <v>0</v>
      </c>
    </row>
    <row r="114" spans="1:6" ht="16.5" x14ac:dyDescent="0.3">
      <c r="A114" s="125" t="s">
        <v>114</v>
      </c>
      <c r="B114" s="78"/>
      <c r="C114" s="74">
        <f>SUM(B114:B114)</f>
        <v>0</v>
      </c>
    </row>
    <row r="115" spans="1:6" ht="16.5" x14ac:dyDescent="0.3">
      <c r="A115" s="125" t="s">
        <v>269</v>
      </c>
      <c r="B115" s="77"/>
      <c r="C115" s="74">
        <f>SUM(B115:B115)</f>
        <v>0</v>
      </c>
    </row>
    <row r="116" spans="1:6" ht="17.25" thickBot="1" x14ac:dyDescent="0.35">
      <c r="A116" s="133" t="s">
        <v>116</v>
      </c>
      <c r="B116" s="87">
        <v>0</v>
      </c>
      <c r="C116" s="95">
        <f>SUM(B116:B116)</f>
        <v>0</v>
      </c>
    </row>
    <row r="117" spans="1:6" ht="17.25" thickBot="1" x14ac:dyDescent="0.35">
      <c r="A117" s="134" t="s">
        <v>117</v>
      </c>
      <c r="B117" s="135">
        <f>SUM(B65,B96)</f>
        <v>1383800904.6200001</v>
      </c>
      <c r="C117" s="136">
        <f>SUM(B117:B117)</f>
        <v>1383800904.6200001</v>
      </c>
      <c r="E117" s="137"/>
      <c r="F117" s="137"/>
    </row>
    <row r="118" spans="1:6" ht="16.5" x14ac:dyDescent="0.3">
      <c r="A118" s="138" t="s">
        <v>118</v>
      </c>
      <c r="B118" s="115"/>
      <c r="C118" s="139"/>
    </row>
    <row r="119" spans="1:6" ht="16.5" x14ac:dyDescent="0.3">
      <c r="A119" s="140" t="s">
        <v>119</v>
      </c>
      <c r="B119" s="141"/>
      <c r="C119" s="91"/>
    </row>
    <row r="120" spans="1:6" ht="16.5" x14ac:dyDescent="0.3">
      <c r="A120" s="140" t="s">
        <v>120</v>
      </c>
      <c r="B120" s="141"/>
      <c r="C120" s="91"/>
    </row>
    <row r="121" spans="1:6" ht="16.5" x14ac:dyDescent="0.3">
      <c r="A121" s="140" t="s">
        <v>121</v>
      </c>
      <c r="B121" s="141"/>
      <c r="C121" s="91"/>
    </row>
    <row r="122" spans="1:6" ht="16.5" x14ac:dyDescent="0.3">
      <c r="A122" s="142" t="s">
        <v>53</v>
      </c>
      <c r="B122" s="141"/>
      <c r="C122" s="74">
        <f>SUM(B122:B122)</f>
        <v>0</v>
      </c>
    </row>
    <row r="123" spans="1:6" ht="16.5" x14ac:dyDescent="0.3">
      <c r="A123" s="142" t="s">
        <v>54</v>
      </c>
      <c r="B123" s="141"/>
      <c r="C123" s="74">
        <f>SUM(B123:B123)</f>
        <v>0</v>
      </c>
    </row>
    <row r="124" spans="1:6" ht="16.5" x14ac:dyDescent="0.3">
      <c r="A124" s="142" t="s">
        <v>55</v>
      </c>
      <c r="B124" s="141"/>
      <c r="C124" s="74">
        <f>SUM(B124:B124)</f>
        <v>0</v>
      </c>
    </row>
    <row r="125" spans="1:6" ht="16.5" x14ac:dyDescent="0.3">
      <c r="A125" s="142" t="s">
        <v>56</v>
      </c>
      <c r="B125" s="141"/>
      <c r="C125" s="74">
        <f>SUM(B125:B125)</f>
        <v>0</v>
      </c>
    </row>
    <row r="126" spans="1:6" ht="16.5" x14ac:dyDescent="0.3">
      <c r="A126" s="142" t="s">
        <v>58</v>
      </c>
      <c r="B126" s="141"/>
      <c r="C126" s="74">
        <f>SUM(B126:B126)</f>
        <v>0</v>
      </c>
    </row>
    <row r="127" spans="1:6" ht="16.5" x14ac:dyDescent="0.3">
      <c r="A127" s="140" t="s">
        <v>270</v>
      </c>
      <c r="B127" s="141"/>
      <c r="C127" s="91"/>
    </row>
    <row r="128" spans="1:6" ht="16.5" x14ac:dyDescent="0.3">
      <c r="A128" s="140" t="s">
        <v>122</v>
      </c>
      <c r="B128" s="141"/>
      <c r="C128" s="91"/>
    </row>
    <row r="129" spans="1:3" ht="16.5" x14ac:dyDescent="0.3">
      <c r="A129" s="143" t="s">
        <v>123</v>
      </c>
      <c r="B129" s="141"/>
      <c r="C129" s="74">
        <f t="shared" ref="C129:C135" si="4">SUM(B129:B129)</f>
        <v>0</v>
      </c>
    </row>
    <row r="130" spans="1:3" ht="16.5" x14ac:dyDescent="0.3">
      <c r="A130" s="143" t="s">
        <v>124</v>
      </c>
      <c r="B130" s="141"/>
      <c r="C130" s="74">
        <f t="shared" si="4"/>
        <v>0</v>
      </c>
    </row>
    <row r="131" spans="1:3" ht="16.5" x14ac:dyDescent="0.3">
      <c r="A131" s="143" t="s">
        <v>271</v>
      </c>
      <c r="B131" s="141"/>
      <c r="C131" s="74">
        <f t="shared" si="4"/>
        <v>0</v>
      </c>
    </row>
    <row r="132" spans="1:3" ht="16.5" x14ac:dyDescent="0.3">
      <c r="A132" s="143" t="s">
        <v>126</v>
      </c>
      <c r="B132" s="141"/>
      <c r="C132" s="74">
        <f t="shared" si="4"/>
        <v>0</v>
      </c>
    </row>
    <row r="133" spans="1:3" ht="16.5" x14ac:dyDescent="0.3">
      <c r="A133" s="143" t="s">
        <v>127</v>
      </c>
      <c r="B133" s="141"/>
      <c r="C133" s="74">
        <f t="shared" si="4"/>
        <v>0</v>
      </c>
    </row>
    <row r="134" spans="1:3" ht="16.5" x14ac:dyDescent="0.3">
      <c r="A134" s="140" t="s">
        <v>272</v>
      </c>
      <c r="B134" s="141"/>
      <c r="C134" s="74">
        <f t="shared" si="4"/>
        <v>0</v>
      </c>
    </row>
    <row r="135" spans="1:3" ht="16.5" x14ac:dyDescent="0.3">
      <c r="A135" s="144" t="s">
        <v>128</v>
      </c>
      <c r="B135" s="145">
        <f>SUM(B122:B134)</f>
        <v>0</v>
      </c>
      <c r="C135" s="89">
        <f t="shared" si="4"/>
        <v>0</v>
      </c>
    </row>
    <row r="136" spans="1:3" ht="16.5" x14ac:dyDescent="0.3">
      <c r="A136" s="146" t="s">
        <v>129</v>
      </c>
      <c r="B136" s="147"/>
      <c r="C136" s="91"/>
    </row>
    <row r="137" spans="1:3" ht="16.5" x14ac:dyDescent="0.3">
      <c r="A137" s="148" t="s">
        <v>130</v>
      </c>
      <c r="B137" s="147"/>
      <c r="C137" s="91"/>
    </row>
    <row r="138" spans="1:3" ht="16.5" x14ac:dyDescent="0.3">
      <c r="A138" s="148" t="s">
        <v>131</v>
      </c>
      <c r="B138" s="147"/>
      <c r="C138" s="91"/>
    </row>
    <row r="139" spans="1:3" ht="16.5" x14ac:dyDescent="0.3">
      <c r="A139" s="149" t="s">
        <v>132</v>
      </c>
      <c r="B139" s="77">
        <v>71342890.090000004</v>
      </c>
      <c r="C139" s="74">
        <f t="shared" ref="C139:C152" si="5">SUM(B139:B139)</f>
        <v>71342890.090000004</v>
      </c>
    </row>
    <row r="140" spans="1:3" ht="16.5" x14ac:dyDescent="0.3">
      <c r="A140" s="149" t="s">
        <v>133</v>
      </c>
      <c r="B140" s="77">
        <v>45674909.979999997</v>
      </c>
      <c r="C140" s="74">
        <f t="shared" si="5"/>
        <v>45674909.979999997</v>
      </c>
    </row>
    <row r="141" spans="1:3" ht="16.5" x14ac:dyDescent="0.3">
      <c r="A141" s="149" t="s">
        <v>134</v>
      </c>
      <c r="B141" s="77"/>
      <c r="C141" s="74">
        <f t="shared" si="5"/>
        <v>0</v>
      </c>
    </row>
    <row r="142" spans="1:3" ht="16.5" x14ac:dyDescent="0.3">
      <c r="A142" s="149" t="s">
        <v>135</v>
      </c>
      <c r="B142" s="77"/>
      <c r="C142" s="74">
        <f t="shared" si="5"/>
        <v>0</v>
      </c>
    </row>
    <row r="143" spans="1:3" ht="16.5" x14ac:dyDescent="0.3">
      <c r="A143" s="150" t="s">
        <v>136</v>
      </c>
      <c r="B143" s="77"/>
      <c r="C143" s="74">
        <f t="shared" si="5"/>
        <v>0</v>
      </c>
    </row>
    <row r="144" spans="1:3" ht="16.5" x14ac:dyDescent="0.3">
      <c r="A144" s="149" t="s">
        <v>137</v>
      </c>
      <c r="B144" s="129">
        <v>31132009.899999999</v>
      </c>
      <c r="C144" s="74">
        <f t="shared" si="5"/>
        <v>31132009.899999999</v>
      </c>
    </row>
    <row r="145" spans="1:3" ht="16.5" x14ac:dyDescent="0.3">
      <c r="A145" s="149" t="s">
        <v>138</v>
      </c>
      <c r="B145" s="129"/>
      <c r="C145" s="74">
        <f t="shared" si="5"/>
        <v>0</v>
      </c>
    </row>
    <row r="146" spans="1:3" ht="16.5" x14ac:dyDescent="0.3">
      <c r="A146" s="149" t="s">
        <v>139</v>
      </c>
      <c r="B146" s="77">
        <v>100034545.2</v>
      </c>
      <c r="C146" s="74">
        <f t="shared" si="5"/>
        <v>100034545.2</v>
      </c>
    </row>
    <row r="147" spans="1:3" ht="16.5" x14ac:dyDescent="0.3">
      <c r="A147" s="149" t="s">
        <v>140</v>
      </c>
      <c r="B147" s="77"/>
      <c r="C147" s="74">
        <f t="shared" si="5"/>
        <v>0</v>
      </c>
    </row>
    <row r="148" spans="1:3" ht="16.5" x14ac:dyDescent="0.3">
      <c r="A148" s="149" t="s">
        <v>141</v>
      </c>
      <c r="B148" s="77"/>
      <c r="C148" s="74">
        <f t="shared" si="5"/>
        <v>0</v>
      </c>
    </row>
    <row r="149" spans="1:3" ht="16.5" x14ac:dyDescent="0.3">
      <c r="A149" s="149" t="s">
        <v>142</v>
      </c>
      <c r="B149" s="77">
        <v>397900</v>
      </c>
      <c r="C149" s="74">
        <f t="shared" si="5"/>
        <v>397900</v>
      </c>
    </row>
    <row r="150" spans="1:3" ht="16.5" x14ac:dyDescent="0.3">
      <c r="A150" s="149" t="s">
        <v>143</v>
      </c>
      <c r="B150" s="77"/>
      <c r="C150" s="74">
        <f t="shared" si="5"/>
        <v>0</v>
      </c>
    </row>
    <row r="151" spans="1:3" ht="33.75" thickBot="1" x14ac:dyDescent="0.35">
      <c r="A151" s="151" t="s">
        <v>273</v>
      </c>
      <c r="B151" s="152"/>
      <c r="C151" s="95">
        <f t="shared" si="5"/>
        <v>0</v>
      </c>
    </row>
    <row r="152" spans="1:3" ht="17.25" thickBot="1" x14ac:dyDescent="0.35">
      <c r="A152" s="153" t="s">
        <v>226</v>
      </c>
      <c r="B152" s="154">
        <f>SUM(B138:B151)</f>
        <v>248582255.17000002</v>
      </c>
      <c r="C152" s="97">
        <f t="shared" si="5"/>
        <v>248582255.17000002</v>
      </c>
    </row>
    <row r="153" spans="1:3" ht="16.5" x14ac:dyDescent="0.3">
      <c r="A153" s="84" t="s">
        <v>145</v>
      </c>
      <c r="B153" s="77"/>
      <c r="C153" s="91"/>
    </row>
    <row r="154" spans="1:3" ht="16.5" x14ac:dyDescent="0.3">
      <c r="A154" s="149" t="s">
        <v>146</v>
      </c>
      <c r="B154" s="77">
        <v>2360178.41</v>
      </c>
      <c r="C154" s="74">
        <f t="shared" ref="C154:C160" si="6">SUM(B154:B154)</f>
        <v>2360178.41</v>
      </c>
    </row>
    <row r="155" spans="1:3" ht="16.5" x14ac:dyDescent="0.3">
      <c r="A155" s="149" t="s">
        <v>147</v>
      </c>
      <c r="B155" s="77"/>
      <c r="C155" s="74">
        <f t="shared" si="6"/>
        <v>0</v>
      </c>
    </row>
    <row r="156" spans="1:3" ht="16.5" x14ac:dyDescent="0.3">
      <c r="A156" s="149" t="s">
        <v>148</v>
      </c>
      <c r="B156" s="77">
        <v>0</v>
      </c>
      <c r="C156" s="74">
        <f t="shared" si="6"/>
        <v>0</v>
      </c>
    </row>
    <row r="157" spans="1:3" ht="16.5" x14ac:dyDescent="0.3">
      <c r="A157" s="149" t="s">
        <v>149</v>
      </c>
      <c r="B157" s="77"/>
      <c r="C157" s="74">
        <f t="shared" si="6"/>
        <v>0</v>
      </c>
    </row>
    <row r="158" spans="1:3" ht="16.5" x14ac:dyDescent="0.3">
      <c r="A158" s="149" t="s">
        <v>150</v>
      </c>
      <c r="B158" s="77">
        <v>780000</v>
      </c>
      <c r="C158" s="74">
        <f t="shared" si="6"/>
        <v>780000</v>
      </c>
    </row>
    <row r="159" spans="1:3" ht="17.25" thickBot="1" x14ac:dyDescent="0.35">
      <c r="A159" s="155" t="s">
        <v>151</v>
      </c>
      <c r="B159" s="152">
        <v>8772654.8900000006</v>
      </c>
      <c r="C159" s="95">
        <f t="shared" si="6"/>
        <v>8772654.8900000006</v>
      </c>
    </row>
    <row r="160" spans="1:3" ht="17.25" thickBot="1" x14ac:dyDescent="0.35">
      <c r="A160" s="82" t="s">
        <v>152</v>
      </c>
      <c r="B160" s="135">
        <f>SUM(B154:B159)</f>
        <v>11912833.300000001</v>
      </c>
      <c r="C160" s="97">
        <f t="shared" si="6"/>
        <v>11912833.300000001</v>
      </c>
    </row>
    <row r="161" spans="1:3" ht="16.5" x14ac:dyDescent="0.3">
      <c r="A161" s="84" t="s">
        <v>153</v>
      </c>
      <c r="B161" s="124"/>
      <c r="C161" s="91"/>
    </row>
    <row r="162" spans="1:3" ht="16.5" x14ac:dyDescent="0.3">
      <c r="A162" s="149" t="s">
        <v>154</v>
      </c>
      <c r="B162" s="77"/>
      <c r="C162" s="74">
        <f t="shared" ref="C162:C172" si="7">SUM(B162:B162)</f>
        <v>0</v>
      </c>
    </row>
    <row r="163" spans="1:3" ht="16.5" x14ac:dyDescent="0.3">
      <c r="A163" s="149" t="s">
        <v>155</v>
      </c>
      <c r="B163" s="77"/>
      <c r="C163" s="74">
        <f t="shared" si="7"/>
        <v>0</v>
      </c>
    </row>
    <row r="164" spans="1:3" ht="16.5" x14ac:dyDescent="0.3">
      <c r="A164" s="149" t="s">
        <v>156</v>
      </c>
      <c r="B164" s="77">
        <v>47890230.219999999</v>
      </c>
      <c r="C164" s="74">
        <f t="shared" si="7"/>
        <v>47890230.219999999</v>
      </c>
    </row>
    <row r="165" spans="1:3" ht="16.5" x14ac:dyDescent="0.3">
      <c r="A165" s="149" t="s">
        <v>157</v>
      </c>
      <c r="B165" s="77">
        <v>19600000</v>
      </c>
      <c r="C165" s="74">
        <f t="shared" si="7"/>
        <v>19600000</v>
      </c>
    </row>
    <row r="166" spans="1:3" ht="16.5" x14ac:dyDescent="0.3">
      <c r="A166" s="156" t="s">
        <v>158</v>
      </c>
      <c r="B166" s="101"/>
      <c r="C166" s="74">
        <f t="shared" si="7"/>
        <v>0</v>
      </c>
    </row>
    <row r="167" spans="1:3" ht="16.5" x14ac:dyDescent="0.3">
      <c r="A167" s="149" t="s">
        <v>159</v>
      </c>
      <c r="B167" s="77"/>
      <c r="C167" s="74">
        <f t="shared" si="7"/>
        <v>0</v>
      </c>
    </row>
    <row r="168" spans="1:3" ht="16.5" x14ac:dyDescent="0.3">
      <c r="A168" s="149" t="s">
        <v>160</v>
      </c>
      <c r="B168" s="77"/>
      <c r="C168" s="74">
        <f t="shared" si="7"/>
        <v>0</v>
      </c>
    </row>
    <row r="169" spans="1:3" ht="16.5" x14ac:dyDescent="0.3">
      <c r="A169" s="157" t="s">
        <v>161</v>
      </c>
      <c r="B169" s="77"/>
      <c r="C169" s="74">
        <f t="shared" si="7"/>
        <v>0</v>
      </c>
    </row>
    <row r="170" spans="1:3" ht="16.5" x14ac:dyDescent="0.3">
      <c r="A170" s="150" t="s">
        <v>162</v>
      </c>
      <c r="B170" s="77"/>
      <c r="C170" s="74">
        <f t="shared" si="7"/>
        <v>0</v>
      </c>
    </row>
    <row r="171" spans="1:3" ht="17.25" thickBot="1" x14ac:dyDescent="0.35">
      <c r="A171" s="155" t="s">
        <v>163</v>
      </c>
      <c r="B171" s="87"/>
      <c r="C171" s="95">
        <f t="shared" si="7"/>
        <v>0</v>
      </c>
    </row>
    <row r="172" spans="1:3" ht="17.25" thickBot="1" x14ac:dyDescent="0.35">
      <c r="A172" s="82" t="s">
        <v>164</v>
      </c>
      <c r="B172" s="158">
        <f>SUM(B162:B171)</f>
        <v>67490230.219999999</v>
      </c>
      <c r="C172" s="97">
        <f t="shared" si="7"/>
        <v>67490230.219999999</v>
      </c>
    </row>
    <row r="173" spans="1:3" ht="16.5" x14ac:dyDescent="0.3">
      <c r="A173" s="84" t="s">
        <v>165</v>
      </c>
      <c r="B173" s="77"/>
      <c r="C173" s="91"/>
    </row>
    <row r="174" spans="1:3" ht="16.5" x14ac:dyDescent="0.3">
      <c r="A174" s="149" t="s">
        <v>166</v>
      </c>
      <c r="B174" s="77"/>
      <c r="C174" s="74">
        <f t="shared" ref="C174:C180" si="8">SUM(B174:B174)</f>
        <v>0</v>
      </c>
    </row>
    <row r="175" spans="1:3" ht="16.5" x14ac:dyDescent="0.3">
      <c r="A175" s="149" t="s">
        <v>167</v>
      </c>
      <c r="B175" s="77"/>
      <c r="C175" s="74">
        <f t="shared" si="8"/>
        <v>0</v>
      </c>
    </row>
    <row r="176" spans="1:3" ht="16.5" x14ac:dyDescent="0.3">
      <c r="A176" s="149" t="s">
        <v>168</v>
      </c>
      <c r="B176" s="77"/>
      <c r="C176" s="74">
        <f t="shared" si="8"/>
        <v>0</v>
      </c>
    </row>
    <row r="177" spans="1:3" ht="16.5" x14ac:dyDescent="0.3">
      <c r="A177" s="149" t="s">
        <v>169</v>
      </c>
      <c r="B177" s="77"/>
      <c r="C177" s="74">
        <f t="shared" si="8"/>
        <v>0</v>
      </c>
    </row>
    <row r="178" spans="1:3" ht="16.5" x14ac:dyDescent="0.3">
      <c r="A178" s="149" t="s">
        <v>170</v>
      </c>
      <c r="B178" s="77">
        <v>11980655.9</v>
      </c>
      <c r="C178" s="74">
        <f t="shared" si="8"/>
        <v>11980655.9</v>
      </c>
    </row>
    <row r="179" spans="1:3" ht="17.25" thickBot="1" x14ac:dyDescent="0.35">
      <c r="A179" s="155" t="s">
        <v>171</v>
      </c>
      <c r="B179" s="87"/>
      <c r="C179" s="95">
        <f t="shared" si="8"/>
        <v>0</v>
      </c>
    </row>
    <row r="180" spans="1:3" ht="17.25" thickBot="1" x14ac:dyDescent="0.35">
      <c r="A180" s="82" t="s">
        <v>172</v>
      </c>
      <c r="B180" s="135">
        <f>SUM(B174:B179)</f>
        <v>11980655.9</v>
      </c>
      <c r="C180" s="97">
        <f t="shared" si="8"/>
        <v>11980655.9</v>
      </c>
    </row>
    <row r="181" spans="1:3" ht="16.5" x14ac:dyDescent="0.3">
      <c r="A181" s="84" t="s">
        <v>173</v>
      </c>
      <c r="B181" s="77"/>
      <c r="C181" s="91"/>
    </row>
    <row r="182" spans="1:3" ht="16.5" x14ac:dyDescent="0.3">
      <c r="A182" s="149" t="s">
        <v>174</v>
      </c>
      <c r="B182" s="77">
        <v>4555780.67</v>
      </c>
      <c r="C182" s="74">
        <f t="shared" ref="C182:C213" si="9">SUM(B182:B182)</f>
        <v>4555780.67</v>
      </c>
    </row>
    <row r="183" spans="1:3" ht="16.5" x14ac:dyDescent="0.3">
      <c r="A183" s="149" t="s">
        <v>175</v>
      </c>
      <c r="B183" s="77">
        <v>68230450.444999993</v>
      </c>
      <c r="C183" s="74">
        <f t="shared" si="9"/>
        <v>68230450.444999993</v>
      </c>
    </row>
    <row r="184" spans="1:3" ht="16.5" x14ac:dyDescent="0.3">
      <c r="A184" s="149" t="s">
        <v>176</v>
      </c>
      <c r="B184" s="129">
        <v>35700800.979999997</v>
      </c>
      <c r="C184" s="74">
        <f t="shared" si="9"/>
        <v>35700800.979999997</v>
      </c>
    </row>
    <row r="185" spans="1:3" ht="16.5" x14ac:dyDescent="0.3">
      <c r="A185" s="149" t="s">
        <v>177</v>
      </c>
      <c r="B185" s="129">
        <v>13670230.18</v>
      </c>
      <c r="C185" s="74">
        <f t="shared" si="9"/>
        <v>13670230.18</v>
      </c>
    </row>
    <row r="186" spans="1:3" ht="16.5" x14ac:dyDescent="0.3">
      <c r="A186" s="156" t="s">
        <v>178</v>
      </c>
      <c r="B186" s="101"/>
      <c r="C186" s="74">
        <f t="shared" si="9"/>
        <v>0</v>
      </c>
    </row>
    <row r="187" spans="1:3" ht="17.25" thickBot="1" x14ac:dyDescent="0.35">
      <c r="A187" s="159" t="s">
        <v>179</v>
      </c>
      <c r="B187" s="160"/>
      <c r="C187" s="95">
        <f t="shared" si="9"/>
        <v>0</v>
      </c>
    </row>
    <row r="188" spans="1:3" ht="17.25" thickBot="1" x14ac:dyDescent="0.35">
      <c r="A188" s="123" t="s">
        <v>180</v>
      </c>
      <c r="B188" s="135">
        <f>SUM(B182:B187)</f>
        <v>122157262.27500001</v>
      </c>
      <c r="C188" s="97">
        <f t="shared" si="9"/>
        <v>122157262.27500001</v>
      </c>
    </row>
    <row r="189" spans="1:3" ht="16.5" x14ac:dyDescent="0.3">
      <c r="A189" s="161"/>
      <c r="B189" s="78"/>
      <c r="C189" s="91">
        <f t="shared" si="9"/>
        <v>0</v>
      </c>
    </row>
    <row r="190" spans="1:3" ht="16.5" x14ac:dyDescent="0.3">
      <c r="A190" s="84" t="s">
        <v>181</v>
      </c>
      <c r="B190" s="77"/>
      <c r="C190" s="91">
        <f t="shared" si="9"/>
        <v>0</v>
      </c>
    </row>
    <row r="191" spans="1:3" ht="16.5" x14ac:dyDescent="0.3">
      <c r="A191" s="149" t="s">
        <v>182</v>
      </c>
      <c r="B191" s="77">
        <v>4769510.93</v>
      </c>
      <c r="C191" s="91">
        <f t="shared" si="9"/>
        <v>4769510.93</v>
      </c>
    </row>
    <row r="192" spans="1:3" ht="16.5" x14ac:dyDescent="0.3">
      <c r="A192" s="149" t="s">
        <v>183</v>
      </c>
      <c r="B192" s="77"/>
      <c r="C192" s="91">
        <f t="shared" si="9"/>
        <v>0</v>
      </c>
    </row>
    <row r="193" spans="1:3" ht="16.5" x14ac:dyDescent="0.3">
      <c r="A193" s="149" t="s">
        <v>184</v>
      </c>
      <c r="B193" s="77"/>
      <c r="C193" s="91">
        <f t="shared" si="9"/>
        <v>0</v>
      </c>
    </row>
    <row r="194" spans="1:3" ht="16.5" x14ac:dyDescent="0.3">
      <c r="A194" s="149" t="s">
        <v>185</v>
      </c>
      <c r="B194" s="77">
        <v>80670237</v>
      </c>
      <c r="C194" s="91">
        <f t="shared" si="9"/>
        <v>80670237</v>
      </c>
    </row>
    <row r="195" spans="1:3" ht="16.5" x14ac:dyDescent="0.3">
      <c r="A195" s="149" t="s">
        <v>186</v>
      </c>
      <c r="B195" s="77"/>
      <c r="C195" s="91">
        <f t="shared" si="9"/>
        <v>0</v>
      </c>
    </row>
    <row r="196" spans="1:3" ht="17.25" thickBot="1" x14ac:dyDescent="0.35">
      <c r="A196" s="155" t="s">
        <v>187</v>
      </c>
      <c r="B196" s="87"/>
      <c r="C196" s="162">
        <f t="shared" si="9"/>
        <v>0</v>
      </c>
    </row>
    <row r="197" spans="1:3" ht="17.25" thickBot="1" x14ac:dyDescent="0.35">
      <c r="A197" s="82" t="s">
        <v>188</v>
      </c>
      <c r="B197" s="158">
        <f>SUM(B191:B196)</f>
        <v>85439747.930000007</v>
      </c>
      <c r="C197" s="97">
        <f t="shared" si="9"/>
        <v>85439747.930000007</v>
      </c>
    </row>
    <row r="198" spans="1:3" ht="16.5" x14ac:dyDescent="0.3">
      <c r="A198" s="161"/>
      <c r="B198" s="130"/>
      <c r="C198" s="91">
        <f t="shared" si="9"/>
        <v>0</v>
      </c>
    </row>
    <row r="199" spans="1:3" ht="16.5" x14ac:dyDescent="0.3">
      <c r="A199" s="84" t="s">
        <v>189</v>
      </c>
      <c r="B199" s="124"/>
      <c r="C199" s="91">
        <f t="shared" si="9"/>
        <v>0</v>
      </c>
    </row>
    <row r="200" spans="1:3" ht="16.5" x14ac:dyDescent="0.3">
      <c r="A200" s="149" t="s">
        <v>190</v>
      </c>
      <c r="B200" s="77">
        <v>12561900.34</v>
      </c>
      <c r="C200" s="91">
        <f t="shared" si="9"/>
        <v>12561900.34</v>
      </c>
    </row>
    <row r="201" spans="1:3" ht="16.5" x14ac:dyDescent="0.3">
      <c r="A201" s="149" t="s">
        <v>191</v>
      </c>
      <c r="B201" s="77">
        <v>1090000</v>
      </c>
      <c r="C201" s="91">
        <f t="shared" si="9"/>
        <v>1090000</v>
      </c>
    </row>
    <row r="202" spans="1:3" ht="16.5" x14ac:dyDescent="0.3">
      <c r="A202" s="149" t="s">
        <v>192</v>
      </c>
      <c r="B202" s="77">
        <v>0</v>
      </c>
      <c r="C202" s="91">
        <f t="shared" si="9"/>
        <v>0</v>
      </c>
    </row>
    <row r="203" spans="1:3" ht="16.5" x14ac:dyDescent="0.3">
      <c r="A203" s="149" t="s">
        <v>193</v>
      </c>
      <c r="B203" s="77">
        <v>10800000</v>
      </c>
      <c r="C203" s="91">
        <f t="shared" si="9"/>
        <v>10800000</v>
      </c>
    </row>
    <row r="204" spans="1:3" ht="16.5" x14ac:dyDescent="0.3">
      <c r="A204" s="156" t="s">
        <v>194</v>
      </c>
      <c r="B204" s="101"/>
      <c r="C204" s="91">
        <f t="shared" si="9"/>
        <v>0</v>
      </c>
    </row>
    <row r="205" spans="1:3" ht="17.25" thickBot="1" x14ac:dyDescent="0.35">
      <c r="A205" s="159" t="s">
        <v>195</v>
      </c>
      <c r="B205" s="163"/>
      <c r="C205" s="162">
        <f t="shared" si="9"/>
        <v>0</v>
      </c>
    </row>
    <row r="206" spans="1:3" ht="17.25" thickBot="1" x14ac:dyDescent="0.35">
      <c r="A206" s="164" t="s">
        <v>196</v>
      </c>
      <c r="B206" s="135">
        <f>SUM(B200:B205)</f>
        <v>24451900.34</v>
      </c>
      <c r="C206" s="97">
        <f t="shared" si="9"/>
        <v>24451900.34</v>
      </c>
    </row>
    <row r="207" spans="1:3" ht="16.5" x14ac:dyDescent="0.3">
      <c r="A207" s="161"/>
      <c r="B207" s="78"/>
      <c r="C207" s="91">
        <f t="shared" si="9"/>
        <v>0</v>
      </c>
    </row>
    <row r="208" spans="1:3" ht="16.5" x14ac:dyDescent="0.3">
      <c r="A208" s="84" t="s">
        <v>197</v>
      </c>
      <c r="B208" s="77"/>
      <c r="C208" s="91">
        <f t="shared" si="9"/>
        <v>0</v>
      </c>
    </row>
    <row r="209" spans="1:3" ht="16.5" x14ac:dyDescent="0.3">
      <c r="A209" s="149" t="s">
        <v>198</v>
      </c>
      <c r="B209" s="77">
        <v>87447748.540000007</v>
      </c>
      <c r="C209" s="91">
        <f t="shared" si="9"/>
        <v>87447748.540000007</v>
      </c>
    </row>
    <row r="210" spans="1:3" ht="16.5" x14ac:dyDescent="0.3">
      <c r="A210" s="149" t="s">
        <v>199</v>
      </c>
      <c r="B210" s="77">
        <v>11902000.119999999</v>
      </c>
      <c r="C210" s="91">
        <f t="shared" si="9"/>
        <v>11902000.119999999</v>
      </c>
    </row>
    <row r="211" spans="1:3" ht="16.5" x14ac:dyDescent="0.3">
      <c r="A211" s="149" t="s">
        <v>200</v>
      </c>
      <c r="B211" s="77"/>
      <c r="C211" s="91">
        <f t="shared" si="9"/>
        <v>0</v>
      </c>
    </row>
    <row r="212" spans="1:3" ht="16.5" x14ac:dyDescent="0.3">
      <c r="A212" s="149" t="s">
        <v>201</v>
      </c>
      <c r="B212" s="77"/>
      <c r="C212" s="91">
        <f t="shared" si="9"/>
        <v>0</v>
      </c>
    </row>
    <row r="213" spans="1:3" ht="16.5" x14ac:dyDescent="0.3">
      <c r="A213" s="149" t="s">
        <v>274</v>
      </c>
      <c r="B213" s="77"/>
      <c r="C213" s="91">
        <f t="shared" si="9"/>
        <v>0</v>
      </c>
    </row>
    <row r="214" spans="1:3" ht="16.5" x14ac:dyDescent="0.3">
      <c r="A214" s="149" t="s">
        <v>203</v>
      </c>
      <c r="B214" s="77"/>
      <c r="C214" s="91">
        <f t="shared" ref="C214:C245" si="10">SUM(B214:B214)</f>
        <v>0</v>
      </c>
    </row>
    <row r="215" spans="1:3" ht="16.5" x14ac:dyDescent="0.3">
      <c r="A215" s="149" t="s">
        <v>204</v>
      </c>
      <c r="B215" s="77"/>
      <c r="C215" s="91">
        <f t="shared" si="10"/>
        <v>0</v>
      </c>
    </row>
    <row r="216" spans="1:3" ht="17.25" thickBot="1" x14ac:dyDescent="0.35">
      <c r="A216" s="155" t="s">
        <v>205</v>
      </c>
      <c r="B216" s="77">
        <v>10122345.539999999</v>
      </c>
      <c r="C216" s="162">
        <f t="shared" si="10"/>
        <v>10122345.539999999</v>
      </c>
    </row>
    <row r="217" spans="1:3" ht="17.25" thickBot="1" x14ac:dyDescent="0.35">
      <c r="A217" s="123" t="s">
        <v>206</v>
      </c>
      <c r="B217" s="135">
        <f>SUM(B209:B216)</f>
        <v>109472094.20000002</v>
      </c>
      <c r="C217" s="97">
        <f t="shared" si="10"/>
        <v>109472094.20000002</v>
      </c>
    </row>
    <row r="218" spans="1:3" ht="16.5" x14ac:dyDescent="0.3">
      <c r="A218" s="165"/>
      <c r="B218" s="78"/>
      <c r="C218" s="91">
        <f t="shared" si="10"/>
        <v>0</v>
      </c>
    </row>
    <row r="219" spans="1:3" ht="16.5" x14ac:dyDescent="0.3">
      <c r="A219" s="84" t="s">
        <v>207</v>
      </c>
      <c r="B219" s="77"/>
      <c r="C219" s="91">
        <f t="shared" si="10"/>
        <v>0</v>
      </c>
    </row>
    <row r="220" spans="1:3" ht="16.5" x14ac:dyDescent="0.3">
      <c r="A220" s="149" t="s">
        <v>208</v>
      </c>
      <c r="B220" s="77"/>
      <c r="C220" s="91">
        <f t="shared" si="10"/>
        <v>0</v>
      </c>
    </row>
    <row r="221" spans="1:3" ht="16.5" x14ac:dyDescent="0.3">
      <c r="A221" s="149" t="s">
        <v>209</v>
      </c>
      <c r="B221" s="77"/>
      <c r="C221" s="91">
        <f t="shared" si="10"/>
        <v>0</v>
      </c>
    </row>
    <row r="222" spans="1:3" ht="16.5" x14ac:dyDescent="0.3">
      <c r="A222" s="149" t="s">
        <v>210</v>
      </c>
      <c r="B222" s="77"/>
      <c r="C222" s="91">
        <f t="shared" si="10"/>
        <v>0</v>
      </c>
    </row>
    <row r="223" spans="1:3" ht="16.5" x14ac:dyDescent="0.3">
      <c r="A223" s="149" t="s">
        <v>211</v>
      </c>
      <c r="B223" s="77"/>
      <c r="C223" s="91">
        <f t="shared" si="10"/>
        <v>0</v>
      </c>
    </row>
    <row r="224" spans="1:3" ht="16.5" x14ac:dyDescent="0.3">
      <c r="A224" s="149" t="s">
        <v>212</v>
      </c>
      <c r="B224" s="77">
        <v>13176008.34</v>
      </c>
      <c r="C224" s="91">
        <f t="shared" si="10"/>
        <v>13176008.34</v>
      </c>
    </row>
    <row r="225" spans="1:3" ht="16.5" x14ac:dyDescent="0.3">
      <c r="A225" s="149" t="s">
        <v>213</v>
      </c>
      <c r="B225" s="77"/>
      <c r="C225" s="91">
        <f t="shared" si="10"/>
        <v>0</v>
      </c>
    </row>
    <row r="226" spans="1:3" ht="16.5" x14ac:dyDescent="0.3">
      <c r="A226" s="149" t="s">
        <v>214</v>
      </c>
      <c r="B226" s="77"/>
      <c r="C226" s="91">
        <f t="shared" si="10"/>
        <v>0</v>
      </c>
    </row>
    <row r="227" spans="1:3" ht="16.5" x14ac:dyDescent="0.3">
      <c r="A227" s="149" t="s">
        <v>215</v>
      </c>
      <c r="B227" s="77"/>
      <c r="C227" s="91">
        <f t="shared" si="10"/>
        <v>0</v>
      </c>
    </row>
    <row r="228" spans="1:3" ht="17.25" thickBot="1" x14ac:dyDescent="0.35">
      <c r="A228" s="155" t="s">
        <v>216</v>
      </c>
      <c r="B228" s="87"/>
      <c r="C228" s="162">
        <f t="shared" si="10"/>
        <v>0</v>
      </c>
    </row>
    <row r="229" spans="1:3" ht="17.25" thickBot="1" x14ac:dyDescent="0.35">
      <c r="A229" s="123" t="s">
        <v>217</v>
      </c>
      <c r="B229" s="158">
        <f>SUM(B218:B228)</f>
        <v>13176008.34</v>
      </c>
      <c r="C229" s="97">
        <f t="shared" si="10"/>
        <v>13176008.34</v>
      </c>
    </row>
    <row r="230" spans="1:3" ht="17.25" thickBot="1" x14ac:dyDescent="0.35">
      <c r="A230" s="166" t="s">
        <v>218</v>
      </c>
      <c r="B230" s="167">
        <f>SUM(B152,B160,B172,B180,B188,B197,B206,B217,B229)</f>
        <v>694662987.67500019</v>
      </c>
      <c r="C230" s="168">
        <f t="shared" si="10"/>
        <v>694662987.67500019</v>
      </c>
    </row>
    <row r="231" spans="1:3" ht="16.5" x14ac:dyDescent="0.3">
      <c r="A231" s="165"/>
      <c r="B231" s="130"/>
      <c r="C231" s="91">
        <f t="shared" si="10"/>
        <v>0</v>
      </c>
    </row>
    <row r="232" spans="1:3" ht="16.5" x14ac:dyDescent="0.3">
      <c r="A232" s="84" t="s">
        <v>219</v>
      </c>
      <c r="B232" s="124"/>
      <c r="C232" s="91">
        <f t="shared" si="10"/>
        <v>0</v>
      </c>
    </row>
    <row r="233" spans="1:3" ht="16.5" x14ac:dyDescent="0.3">
      <c r="A233" s="84" t="s">
        <v>131</v>
      </c>
      <c r="B233" s="77"/>
      <c r="C233" s="91">
        <f t="shared" si="10"/>
        <v>0</v>
      </c>
    </row>
    <row r="234" spans="1:3" ht="16.5" x14ac:dyDescent="0.3">
      <c r="A234" s="149" t="s">
        <v>132</v>
      </c>
      <c r="B234" s="124"/>
      <c r="C234" s="91">
        <f t="shared" si="10"/>
        <v>0</v>
      </c>
    </row>
    <row r="235" spans="1:3" ht="16.5" x14ac:dyDescent="0.3">
      <c r="A235" s="149" t="s">
        <v>133</v>
      </c>
      <c r="B235" s="77"/>
      <c r="C235" s="91">
        <f t="shared" si="10"/>
        <v>0</v>
      </c>
    </row>
    <row r="236" spans="1:3" ht="16.5" x14ac:dyDescent="0.3">
      <c r="A236" s="149" t="s">
        <v>134</v>
      </c>
      <c r="B236" s="77"/>
      <c r="C236" s="91">
        <f t="shared" si="10"/>
        <v>0</v>
      </c>
    </row>
    <row r="237" spans="1:3" ht="16.5" x14ac:dyDescent="0.3">
      <c r="A237" s="149" t="s">
        <v>135</v>
      </c>
      <c r="B237" s="77"/>
      <c r="C237" s="91">
        <f t="shared" si="10"/>
        <v>0</v>
      </c>
    </row>
    <row r="238" spans="1:3" ht="16.5" x14ac:dyDescent="0.3">
      <c r="A238" s="150" t="s">
        <v>136</v>
      </c>
      <c r="B238" s="77"/>
      <c r="C238" s="91">
        <f t="shared" si="10"/>
        <v>0</v>
      </c>
    </row>
    <row r="239" spans="1:3" ht="16.5" x14ac:dyDescent="0.3">
      <c r="A239" s="149" t="s">
        <v>137</v>
      </c>
      <c r="B239" s="77"/>
      <c r="C239" s="91">
        <f t="shared" si="10"/>
        <v>0</v>
      </c>
    </row>
    <row r="240" spans="1:3" ht="16.5" x14ac:dyDescent="0.3">
      <c r="A240" s="149" t="s">
        <v>138</v>
      </c>
      <c r="B240" s="77"/>
      <c r="C240" s="91">
        <f t="shared" si="10"/>
        <v>0</v>
      </c>
    </row>
    <row r="241" spans="1:3" ht="16.5" x14ac:dyDescent="0.3">
      <c r="A241" s="149" t="s">
        <v>139</v>
      </c>
      <c r="B241" s="77"/>
      <c r="C241" s="91">
        <f t="shared" si="10"/>
        <v>0</v>
      </c>
    </row>
    <row r="242" spans="1:3" ht="16.5" x14ac:dyDescent="0.3">
      <c r="A242" s="149" t="s">
        <v>140</v>
      </c>
      <c r="B242" s="77"/>
      <c r="C242" s="91">
        <f t="shared" si="10"/>
        <v>0</v>
      </c>
    </row>
    <row r="243" spans="1:3" ht="16.5" x14ac:dyDescent="0.3">
      <c r="A243" s="149" t="s">
        <v>275</v>
      </c>
      <c r="B243" s="77"/>
      <c r="C243" s="91">
        <f t="shared" si="10"/>
        <v>0</v>
      </c>
    </row>
    <row r="244" spans="1:3" ht="16.5" x14ac:dyDescent="0.3">
      <c r="A244" s="149" t="s">
        <v>142</v>
      </c>
      <c r="B244" s="77"/>
      <c r="C244" s="91">
        <f t="shared" si="10"/>
        <v>0</v>
      </c>
    </row>
    <row r="245" spans="1:3" ht="16.5" x14ac:dyDescent="0.3">
      <c r="A245" s="149" t="s">
        <v>143</v>
      </c>
      <c r="B245" s="77"/>
      <c r="C245" s="91">
        <f t="shared" si="10"/>
        <v>0</v>
      </c>
    </row>
    <row r="246" spans="1:3" ht="33.75" thickBot="1" x14ac:dyDescent="0.35">
      <c r="A246" s="151" t="s">
        <v>273</v>
      </c>
      <c r="B246" s="87"/>
      <c r="C246" s="162">
        <f t="shared" ref="C246:C277" si="11">SUM(B246:B246)</f>
        <v>0</v>
      </c>
    </row>
    <row r="247" spans="1:3" ht="17.25" customHeight="1" thickBot="1" x14ac:dyDescent="0.35">
      <c r="A247" s="169" t="s">
        <v>226</v>
      </c>
      <c r="B247" s="135">
        <f>SUM(B234:B246)</f>
        <v>0</v>
      </c>
      <c r="C247" s="97">
        <f t="shared" si="11"/>
        <v>0</v>
      </c>
    </row>
    <row r="248" spans="1:3" ht="16.5" x14ac:dyDescent="0.3">
      <c r="A248" s="170"/>
      <c r="B248" s="78"/>
      <c r="C248" s="91">
        <f t="shared" si="11"/>
        <v>0</v>
      </c>
    </row>
    <row r="249" spans="1:3" ht="16.5" x14ac:dyDescent="0.3">
      <c r="A249" s="84" t="s">
        <v>276</v>
      </c>
      <c r="B249" s="77"/>
      <c r="C249" s="91">
        <f t="shared" si="11"/>
        <v>0</v>
      </c>
    </row>
    <row r="250" spans="1:3" ht="16.5" x14ac:dyDescent="0.3">
      <c r="A250" s="149" t="s">
        <v>277</v>
      </c>
      <c r="B250" s="77"/>
      <c r="C250" s="91">
        <f t="shared" si="11"/>
        <v>0</v>
      </c>
    </row>
    <row r="251" spans="1:3" ht="16.5" x14ac:dyDescent="0.3">
      <c r="A251" s="149" t="s">
        <v>278</v>
      </c>
      <c r="B251" s="77"/>
      <c r="C251" s="91">
        <f t="shared" si="11"/>
        <v>0</v>
      </c>
    </row>
    <row r="252" spans="1:3" ht="16.5" x14ac:dyDescent="0.3">
      <c r="A252" s="149" t="s">
        <v>279</v>
      </c>
      <c r="B252" s="77"/>
      <c r="C252" s="91">
        <f t="shared" si="11"/>
        <v>0</v>
      </c>
    </row>
    <row r="253" spans="1:3" ht="16.5" x14ac:dyDescent="0.3">
      <c r="A253" s="149" t="s">
        <v>280</v>
      </c>
      <c r="B253" s="77"/>
      <c r="C253" s="91">
        <f t="shared" si="11"/>
        <v>0</v>
      </c>
    </row>
    <row r="254" spans="1:3" ht="17.25" thickBot="1" x14ac:dyDescent="0.35">
      <c r="A254" s="155" t="s">
        <v>281</v>
      </c>
      <c r="B254" s="87"/>
      <c r="C254" s="162">
        <f t="shared" si="11"/>
        <v>0</v>
      </c>
    </row>
    <row r="255" spans="1:3" ht="17.25" thickBot="1" x14ac:dyDescent="0.35">
      <c r="A255" s="82" t="s">
        <v>282</v>
      </c>
      <c r="B255" s="171">
        <f t="shared" ref="B255" si="12">SUM(B250:B254)</f>
        <v>0</v>
      </c>
      <c r="C255" s="97">
        <f t="shared" si="11"/>
        <v>0</v>
      </c>
    </row>
    <row r="256" spans="1:3" ht="16.5" x14ac:dyDescent="0.3">
      <c r="A256" s="161"/>
      <c r="B256" s="78"/>
      <c r="C256" s="91">
        <f t="shared" si="11"/>
        <v>0</v>
      </c>
    </row>
    <row r="257" spans="1:3" ht="16.5" x14ac:dyDescent="0.3">
      <c r="A257" s="84" t="s">
        <v>145</v>
      </c>
      <c r="B257" s="77"/>
      <c r="C257" s="91">
        <f t="shared" si="11"/>
        <v>0</v>
      </c>
    </row>
    <row r="258" spans="1:3" ht="16.5" x14ac:dyDescent="0.3">
      <c r="A258" s="149" t="s">
        <v>146</v>
      </c>
      <c r="B258" s="77"/>
      <c r="C258" s="91">
        <f t="shared" si="11"/>
        <v>0</v>
      </c>
    </row>
    <row r="259" spans="1:3" ht="16.5" x14ac:dyDescent="0.3">
      <c r="A259" s="149" t="s">
        <v>147</v>
      </c>
      <c r="B259" s="77"/>
      <c r="C259" s="91">
        <f t="shared" si="11"/>
        <v>0</v>
      </c>
    </row>
    <row r="260" spans="1:3" ht="16.5" x14ac:dyDescent="0.3">
      <c r="A260" s="149" t="s">
        <v>148</v>
      </c>
      <c r="B260" s="77"/>
      <c r="C260" s="91">
        <f t="shared" si="11"/>
        <v>0</v>
      </c>
    </row>
    <row r="261" spans="1:3" ht="16.5" x14ac:dyDescent="0.3">
      <c r="A261" s="149" t="s">
        <v>149</v>
      </c>
      <c r="B261" s="77"/>
      <c r="C261" s="91">
        <f t="shared" si="11"/>
        <v>0</v>
      </c>
    </row>
    <row r="262" spans="1:3" ht="16.5" x14ac:dyDescent="0.3">
      <c r="A262" s="149" t="s">
        <v>150</v>
      </c>
      <c r="B262" s="77"/>
      <c r="C262" s="91">
        <f t="shared" si="11"/>
        <v>0</v>
      </c>
    </row>
    <row r="263" spans="1:3" ht="17.25" thickBot="1" x14ac:dyDescent="0.35">
      <c r="A263" s="155" t="s">
        <v>151</v>
      </c>
      <c r="B263" s="87"/>
      <c r="C263" s="162">
        <f t="shared" si="11"/>
        <v>0</v>
      </c>
    </row>
    <row r="264" spans="1:3" ht="17.25" thickBot="1" x14ac:dyDescent="0.35">
      <c r="A264" s="82" t="s">
        <v>152</v>
      </c>
      <c r="B264" s="172">
        <f t="shared" ref="B264" si="13">SUM(B258:B263)</f>
        <v>0</v>
      </c>
      <c r="C264" s="97">
        <f t="shared" si="11"/>
        <v>0</v>
      </c>
    </row>
    <row r="265" spans="1:3" ht="16.5" x14ac:dyDescent="0.3">
      <c r="A265" s="161"/>
      <c r="B265" s="130"/>
      <c r="C265" s="91">
        <f t="shared" si="11"/>
        <v>0</v>
      </c>
    </row>
    <row r="266" spans="1:3" ht="16.5" x14ac:dyDescent="0.3">
      <c r="A266" s="84" t="s">
        <v>153</v>
      </c>
      <c r="B266" s="77"/>
      <c r="C266" s="91">
        <f t="shared" si="11"/>
        <v>0</v>
      </c>
    </row>
    <row r="267" spans="1:3" ht="16.5" x14ac:dyDescent="0.3">
      <c r="A267" s="149" t="s">
        <v>154</v>
      </c>
      <c r="B267" s="77"/>
      <c r="C267" s="91">
        <f t="shared" si="11"/>
        <v>0</v>
      </c>
    </row>
    <row r="268" spans="1:3" ht="16.5" x14ac:dyDescent="0.3">
      <c r="A268" s="149" t="s">
        <v>155</v>
      </c>
      <c r="B268" s="77"/>
      <c r="C268" s="91">
        <f t="shared" si="11"/>
        <v>0</v>
      </c>
    </row>
    <row r="269" spans="1:3" ht="16.5" x14ac:dyDescent="0.3">
      <c r="A269" s="149" t="s">
        <v>156</v>
      </c>
      <c r="B269" s="77"/>
      <c r="C269" s="91">
        <f t="shared" si="11"/>
        <v>0</v>
      </c>
    </row>
    <row r="270" spans="1:3" ht="16.5" x14ac:dyDescent="0.3">
      <c r="A270" s="149" t="s">
        <v>157</v>
      </c>
      <c r="B270" s="77">
        <v>5670299.2300000004</v>
      </c>
      <c r="C270" s="91">
        <f t="shared" si="11"/>
        <v>5670299.2300000004</v>
      </c>
    </row>
    <row r="271" spans="1:3" ht="16.5" x14ac:dyDescent="0.3">
      <c r="A271" s="150" t="s">
        <v>158</v>
      </c>
      <c r="B271" s="77"/>
      <c r="C271" s="91">
        <f t="shared" si="11"/>
        <v>0</v>
      </c>
    </row>
    <row r="272" spans="1:3" ht="16.5" x14ac:dyDescent="0.3">
      <c r="A272" s="149" t="s">
        <v>159</v>
      </c>
      <c r="B272" s="129"/>
      <c r="C272" s="91">
        <f t="shared" si="11"/>
        <v>0</v>
      </c>
    </row>
    <row r="273" spans="1:3" ht="16.5" x14ac:dyDescent="0.3">
      <c r="A273" s="149" t="s">
        <v>160</v>
      </c>
      <c r="B273" s="77"/>
      <c r="C273" s="91">
        <f t="shared" si="11"/>
        <v>0</v>
      </c>
    </row>
    <row r="274" spans="1:3" ht="16.5" x14ac:dyDescent="0.3">
      <c r="A274" s="157" t="s">
        <v>161</v>
      </c>
      <c r="B274" s="124"/>
      <c r="C274" s="91">
        <f t="shared" si="11"/>
        <v>0</v>
      </c>
    </row>
    <row r="275" spans="1:3" ht="16.5" x14ac:dyDescent="0.3">
      <c r="A275" s="150" t="s">
        <v>162</v>
      </c>
      <c r="B275" s="77">
        <v>3570000</v>
      </c>
      <c r="C275" s="91">
        <f t="shared" si="11"/>
        <v>3570000</v>
      </c>
    </row>
    <row r="276" spans="1:3" ht="17.25" thickBot="1" x14ac:dyDescent="0.35">
      <c r="A276" s="155" t="s">
        <v>163</v>
      </c>
      <c r="B276" s="87"/>
      <c r="C276" s="162">
        <f t="shared" si="11"/>
        <v>0</v>
      </c>
    </row>
    <row r="277" spans="1:3" ht="17.25" thickBot="1" x14ac:dyDescent="0.35">
      <c r="A277" s="82" t="s">
        <v>164</v>
      </c>
      <c r="B277" s="172">
        <f>SUM(B267:B276)</f>
        <v>9240299.2300000004</v>
      </c>
      <c r="C277" s="97">
        <f t="shared" si="11"/>
        <v>9240299.2300000004</v>
      </c>
    </row>
    <row r="278" spans="1:3" ht="16.5" x14ac:dyDescent="0.3">
      <c r="A278" s="161"/>
      <c r="B278" s="78"/>
      <c r="C278" s="91">
        <f t="shared" ref="C278:C309" si="14">SUM(B278:B278)</f>
        <v>0</v>
      </c>
    </row>
    <row r="279" spans="1:3" ht="16.5" x14ac:dyDescent="0.3">
      <c r="A279" s="84" t="s">
        <v>165</v>
      </c>
      <c r="B279" s="77"/>
      <c r="C279" s="91">
        <f t="shared" si="14"/>
        <v>0</v>
      </c>
    </row>
    <row r="280" spans="1:3" ht="16.5" x14ac:dyDescent="0.3">
      <c r="A280" s="149" t="s">
        <v>166</v>
      </c>
      <c r="B280" s="124"/>
      <c r="C280" s="91">
        <f t="shared" si="14"/>
        <v>0</v>
      </c>
    </row>
    <row r="281" spans="1:3" ht="16.5" x14ac:dyDescent="0.3">
      <c r="A281" s="149" t="s">
        <v>167</v>
      </c>
      <c r="B281" s="77"/>
      <c r="C281" s="91">
        <f t="shared" si="14"/>
        <v>0</v>
      </c>
    </row>
    <row r="282" spans="1:3" ht="16.5" x14ac:dyDescent="0.3">
      <c r="A282" s="149" t="s">
        <v>168</v>
      </c>
      <c r="B282" s="77"/>
      <c r="C282" s="91">
        <f t="shared" si="14"/>
        <v>0</v>
      </c>
    </row>
    <row r="283" spans="1:3" ht="16.5" x14ac:dyDescent="0.3">
      <c r="A283" s="149" t="s">
        <v>169</v>
      </c>
      <c r="B283" s="77"/>
      <c r="C283" s="91">
        <f t="shared" si="14"/>
        <v>0</v>
      </c>
    </row>
    <row r="284" spans="1:3" ht="16.5" x14ac:dyDescent="0.3">
      <c r="A284" s="149" t="s">
        <v>170</v>
      </c>
      <c r="B284" s="77"/>
      <c r="C284" s="91">
        <f t="shared" si="14"/>
        <v>0</v>
      </c>
    </row>
    <row r="285" spans="1:3" ht="17.25" thickBot="1" x14ac:dyDescent="0.35">
      <c r="A285" s="155" t="s">
        <v>171</v>
      </c>
      <c r="B285" s="87">
        <v>4540000</v>
      </c>
      <c r="C285" s="162">
        <f t="shared" si="14"/>
        <v>4540000</v>
      </c>
    </row>
    <row r="286" spans="1:3" ht="17.25" thickBot="1" x14ac:dyDescent="0.35">
      <c r="A286" s="82" t="s">
        <v>172</v>
      </c>
      <c r="B286" s="172">
        <f>SUM(B280:B285)</f>
        <v>4540000</v>
      </c>
      <c r="C286" s="97">
        <f t="shared" si="14"/>
        <v>4540000</v>
      </c>
    </row>
    <row r="287" spans="1:3" ht="16.5" x14ac:dyDescent="0.3">
      <c r="A287" s="161"/>
      <c r="B287" s="78"/>
      <c r="C287" s="91">
        <f t="shared" si="14"/>
        <v>0</v>
      </c>
    </row>
    <row r="288" spans="1:3" ht="16.5" x14ac:dyDescent="0.3">
      <c r="A288" s="84" t="s">
        <v>173</v>
      </c>
      <c r="B288" s="77"/>
      <c r="C288" s="91">
        <f t="shared" si="14"/>
        <v>0</v>
      </c>
    </row>
    <row r="289" spans="1:3" ht="16.5" x14ac:dyDescent="0.3">
      <c r="A289" s="149" t="s">
        <v>174</v>
      </c>
      <c r="B289" s="77">
        <v>54954393.979999997</v>
      </c>
      <c r="C289" s="91">
        <f t="shared" si="14"/>
        <v>54954393.979999997</v>
      </c>
    </row>
    <row r="290" spans="1:3" ht="16.5" x14ac:dyDescent="0.3">
      <c r="A290" s="149" t="s">
        <v>175</v>
      </c>
      <c r="B290" s="77">
        <v>42400000</v>
      </c>
      <c r="C290" s="91">
        <f t="shared" si="14"/>
        <v>42400000</v>
      </c>
    </row>
    <row r="291" spans="1:3" ht="16.5" x14ac:dyDescent="0.3">
      <c r="A291" s="149" t="s">
        <v>176</v>
      </c>
      <c r="B291" s="77">
        <v>61100000</v>
      </c>
      <c r="C291" s="91">
        <f t="shared" si="14"/>
        <v>61100000</v>
      </c>
    </row>
    <row r="292" spans="1:3" ht="16.5" x14ac:dyDescent="0.3">
      <c r="A292" s="149" t="s">
        <v>177</v>
      </c>
      <c r="B292" s="77"/>
      <c r="C292" s="91">
        <f t="shared" si="14"/>
        <v>0</v>
      </c>
    </row>
    <row r="293" spans="1:3" ht="17.25" customHeight="1" x14ac:dyDescent="0.3">
      <c r="A293" s="150" t="s">
        <v>178</v>
      </c>
      <c r="B293" s="77"/>
      <c r="C293" s="91">
        <f t="shared" si="14"/>
        <v>0</v>
      </c>
    </row>
    <row r="294" spans="1:3" ht="20.25" customHeight="1" thickBot="1" x14ac:dyDescent="0.35">
      <c r="A294" s="151" t="s">
        <v>179</v>
      </c>
      <c r="B294" s="87"/>
      <c r="C294" s="162">
        <f t="shared" si="14"/>
        <v>0</v>
      </c>
    </row>
    <row r="295" spans="1:3" ht="17.25" thickBot="1" x14ac:dyDescent="0.35">
      <c r="A295" s="173" t="s">
        <v>180</v>
      </c>
      <c r="B295" s="135">
        <f>SUM(B289:B294)</f>
        <v>158454393.97999999</v>
      </c>
      <c r="C295" s="97">
        <f t="shared" si="14"/>
        <v>158454393.97999999</v>
      </c>
    </row>
    <row r="296" spans="1:3" ht="16.5" x14ac:dyDescent="0.3">
      <c r="A296" s="161"/>
      <c r="B296" s="78"/>
      <c r="C296" s="91">
        <f t="shared" si="14"/>
        <v>0</v>
      </c>
    </row>
    <row r="297" spans="1:3" ht="16.5" x14ac:dyDescent="0.3">
      <c r="A297" s="84" t="s">
        <v>283</v>
      </c>
      <c r="B297" s="77"/>
      <c r="C297" s="91">
        <f t="shared" si="14"/>
        <v>0</v>
      </c>
    </row>
    <row r="298" spans="1:3" ht="16.5" x14ac:dyDescent="0.3">
      <c r="A298" s="149" t="s">
        <v>182</v>
      </c>
      <c r="B298" s="77">
        <v>60160986.079999998</v>
      </c>
      <c r="C298" s="91">
        <f t="shared" si="14"/>
        <v>60160986.079999998</v>
      </c>
    </row>
    <row r="299" spans="1:3" ht="16.5" x14ac:dyDescent="0.3">
      <c r="A299" s="149" t="s">
        <v>183</v>
      </c>
      <c r="B299" s="129"/>
      <c r="C299" s="91">
        <f t="shared" si="14"/>
        <v>0</v>
      </c>
    </row>
    <row r="300" spans="1:3" ht="16.5" x14ac:dyDescent="0.3">
      <c r="A300" s="149" t="s">
        <v>184</v>
      </c>
      <c r="B300" s="77"/>
      <c r="C300" s="91">
        <f t="shared" si="14"/>
        <v>0</v>
      </c>
    </row>
    <row r="301" spans="1:3" ht="16.5" x14ac:dyDescent="0.3">
      <c r="A301" s="149" t="s">
        <v>185</v>
      </c>
      <c r="B301" s="77">
        <v>21000000</v>
      </c>
      <c r="C301" s="91">
        <f t="shared" si="14"/>
        <v>21000000</v>
      </c>
    </row>
    <row r="302" spans="1:3" ht="16.5" x14ac:dyDescent="0.3">
      <c r="A302" s="149" t="s">
        <v>186</v>
      </c>
      <c r="B302" s="77"/>
      <c r="C302" s="91">
        <f t="shared" si="14"/>
        <v>0</v>
      </c>
    </row>
    <row r="303" spans="1:3" ht="17.25" thickBot="1" x14ac:dyDescent="0.35">
      <c r="A303" s="155" t="s">
        <v>187</v>
      </c>
      <c r="B303" s="87">
        <v>12300000</v>
      </c>
      <c r="C303" s="162">
        <f t="shared" si="14"/>
        <v>12300000</v>
      </c>
    </row>
    <row r="304" spans="1:3" ht="17.25" thickBot="1" x14ac:dyDescent="0.35">
      <c r="A304" s="82" t="s">
        <v>188</v>
      </c>
      <c r="B304" s="135">
        <f>SUM(B298:B303)</f>
        <v>93460986.079999998</v>
      </c>
      <c r="C304" s="97">
        <f t="shared" si="14"/>
        <v>93460986.079999998</v>
      </c>
    </row>
    <row r="305" spans="1:3" ht="16.5" x14ac:dyDescent="0.3">
      <c r="A305" s="161"/>
      <c r="B305" s="78"/>
      <c r="C305" s="91">
        <f t="shared" si="14"/>
        <v>0</v>
      </c>
    </row>
    <row r="306" spans="1:3" ht="16.5" x14ac:dyDescent="0.3">
      <c r="A306" s="84" t="s">
        <v>189</v>
      </c>
      <c r="B306" s="77"/>
      <c r="C306" s="91">
        <f t="shared" si="14"/>
        <v>0</v>
      </c>
    </row>
    <row r="307" spans="1:3" ht="16.5" x14ac:dyDescent="0.3">
      <c r="A307" s="149" t="s">
        <v>190</v>
      </c>
      <c r="B307" s="77"/>
      <c r="C307" s="91">
        <f t="shared" si="14"/>
        <v>0</v>
      </c>
    </row>
    <row r="308" spans="1:3" ht="16.5" x14ac:dyDescent="0.3">
      <c r="A308" s="149" t="s">
        <v>191</v>
      </c>
      <c r="B308" s="77"/>
      <c r="C308" s="91">
        <f t="shared" si="14"/>
        <v>0</v>
      </c>
    </row>
    <row r="309" spans="1:3" ht="16.5" x14ac:dyDescent="0.3">
      <c r="A309" s="149" t="s">
        <v>192</v>
      </c>
      <c r="B309" s="77"/>
      <c r="C309" s="91">
        <f t="shared" si="14"/>
        <v>0</v>
      </c>
    </row>
    <row r="310" spans="1:3" ht="16.5" x14ac:dyDescent="0.3">
      <c r="A310" s="149" t="s">
        <v>193</v>
      </c>
      <c r="B310" s="77"/>
      <c r="C310" s="91">
        <f t="shared" ref="C310:C338" si="15">SUM(B310:B310)</f>
        <v>0</v>
      </c>
    </row>
    <row r="311" spans="1:3" ht="16.5" x14ac:dyDescent="0.3">
      <c r="A311" s="150" t="s">
        <v>194</v>
      </c>
      <c r="B311" s="77"/>
      <c r="C311" s="91">
        <f t="shared" si="15"/>
        <v>0</v>
      </c>
    </row>
    <row r="312" spans="1:3" ht="17.25" thickBot="1" x14ac:dyDescent="0.35">
      <c r="A312" s="151" t="s">
        <v>195</v>
      </c>
      <c r="B312" s="152"/>
      <c r="C312" s="162">
        <f t="shared" si="15"/>
        <v>0</v>
      </c>
    </row>
    <row r="313" spans="1:3" ht="17.25" thickBot="1" x14ac:dyDescent="0.35">
      <c r="A313" s="82" t="s">
        <v>284</v>
      </c>
      <c r="B313" s="135">
        <f>SUM(B307:B312)</f>
        <v>0</v>
      </c>
      <c r="C313" s="97">
        <f t="shared" si="15"/>
        <v>0</v>
      </c>
    </row>
    <row r="314" spans="1:3" ht="16.5" x14ac:dyDescent="0.3">
      <c r="A314" s="161"/>
      <c r="B314" s="78"/>
      <c r="C314" s="91">
        <f t="shared" si="15"/>
        <v>0</v>
      </c>
    </row>
    <row r="315" spans="1:3" ht="16.5" x14ac:dyDescent="0.3">
      <c r="A315" s="84" t="s">
        <v>285</v>
      </c>
      <c r="B315" s="129"/>
      <c r="C315" s="91">
        <f t="shared" si="15"/>
        <v>0</v>
      </c>
    </row>
    <row r="316" spans="1:3" ht="16.5" x14ac:dyDescent="0.3">
      <c r="A316" s="149" t="s">
        <v>198</v>
      </c>
      <c r="B316" s="77">
        <v>366598906.89999998</v>
      </c>
      <c r="C316" s="91">
        <f t="shared" si="15"/>
        <v>366598906.89999998</v>
      </c>
    </row>
    <row r="317" spans="1:3" ht="16.5" x14ac:dyDescent="0.3">
      <c r="A317" s="149" t="s">
        <v>199</v>
      </c>
      <c r="B317" s="77">
        <v>21343768.98</v>
      </c>
      <c r="C317" s="91">
        <f t="shared" si="15"/>
        <v>21343768.98</v>
      </c>
    </row>
    <row r="318" spans="1:3" ht="16.5" x14ac:dyDescent="0.3">
      <c r="A318" s="149" t="s">
        <v>200</v>
      </c>
      <c r="B318" s="77"/>
      <c r="C318" s="91">
        <f t="shared" si="15"/>
        <v>0</v>
      </c>
    </row>
    <row r="319" spans="1:3" ht="16.5" x14ac:dyDescent="0.3">
      <c r="A319" s="149" t="s">
        <v>201</v>
      </c>
      <c r="B319" s="77"/>
      <c r="C319" s="91">
        <f t="shared" si="15"/>
        <v>0</v>
      </c>
    </row>
    <row r="320" spans="1:3" ht="16.5" x14ac:dyDescent="0.3">
      <c r="A320" s="149" t="s">
        <v>274</v>
      </c>
      <c r="B320" s="77"/>
      <c r="C320" s="91">
        <f t="shared" si="15"/>
        <v>0</v>
      </c>
    </row>
    <row r="321" spans="1:3" ht="16.5" x14ac:dyDescent="0.3">
      <c r="A321" s="149" t="s">
        <v>203</v>
      </c>
      <c r="B321" s="77"/>
      <c r="C321" s="91">
        <f t="shared" si="15"/>
        <v>0</v>
      </c>
    </row>
    <row r="322" spans="1:3" ht="16.5" x14ac:dyDescent="0.3">
      <c r="A322" s="149" t="s">
        <v>204</v>
      </c>
      <c r="B322" s="77"/>
      <c r="C322" s="91">
        <f t="shared" si="15"/>
        <v>0</v>
      </c>
    </row>
    <row r="323" spans="1:3" ht="17.25" thickBot="1" x14ac:dyDescent="0.35">
      <c r="A323" s="155" t="s">
        <v>205</v>
      </c>
      <c r="B323" s="87"/>
      <c r="C323" s="162">
        <f t="shared" si="15"/>
        <v>0</v>
      </c>
    </row>
    <row r="324" spans="1:3" ht="17.25" thickBot="1" x14ac:dyDescent="0.35">
      <c r="A324" s="123" t="s">
        <v>206</v>
      </c>
      <c r="B324" s="172">
        <f t="shared" ref="B324" si="16">SUM(B316:B323)</f>
        <v>387942675.88</v>
      </c>
      <c r="C324" s="97">
        <f t="shared" si="15"/>
        <v>387942675.88</v>
      </c>
    </row>
    <row r="325" spans="1:3" ht="16.5" x14ac:dyDescent="0.3">
      <c r="A325" s="165"/>
      <c r="B325" s="130"/>
      <c r="C325" s="91">
        <f t="shared" si="15"/>
        <v>0</v>
      </c>
    </row>
    <row r="326" spans="1:3" ht="16.5" x14ac:dyDescent="0.3">
      <c r="A326" s="84" t="s">
        <v>207</v>
      </c>
      <c r="B326" s="77"/>
      <c r="C326" s="91">
        <f t="shared" si="15"/>
        <v>0</v>
      </c>
    </row>
    <row r="327" spans="1:3" ht="16.5" x14ac:dyDescent="0.3">
      <c r="A327" s="149" t="s">
        <v>208</v>
      </c>
      <c r="B327" s="77"/>
      <c r="C327" s="91">
        <f t="shared" si="15"/>
        <v>0</v>
      </c>
    </row>
    <row r="328" spans="1:3" ht="16.5" x14ac:dyDescent="0.3">
      <c r="A328" s="149" t="s">
        <v>209</v>
      </c>
      <c r="B328" s="77"/>
      <c r="C328" s="91">
        <f t="shared" si="15"/>
        <v>0</v>
      </c>
    </row>
    <row r="329" spans="1:3" ht="16.5" x14ac:dyDescent="0.3">
      <c r="A329" s="149" t="s">
        <v>210</v>
      </c>
      <c r="B329" s="77"/>
      <c r="C329" s="91">
        <f t="shared" si="15"/>
        <v>0</v>
      </c>
    </row>
    <row r="330" spans="1:3" ht="16.5" x14ac:dyDescent="0.3">
      <c r="A330" s="149" t="s">
        <v>211</v>
      </c>
      <c r="B330" s="77"/>
      <c r="C330" s="91">
        <f t="shared" si="15"/>
        <v>0</v>
      </c>
    </row>
    <row r="331" spans="1:3" ht="16.5" x14ac:dyDescent="0.3">
      <c r="A331" s="149" t="s">
        <v>212</v>
      </c>
      <c r="B331" s="77">
        <v>20910560.43</v>
      </c>
      <c r="C331" s="91">
        <f t="shared" si="15"/>
        <v>20910560.43</v>
      </c>
    </row>
    <row r="332" spans="1:3" ht="16.5" x14ac:dyDescent="0.3">
      <c r="A332" s="149" t="s">
        <v>213</v>
      </c>
      <c r="B332" s="129"/>
      <c r="C332" s="91">
        <f t="shared" si="15"/>
        <v>0</v>
      </c>
    </row>
    <row r="333" spans="1:3" ht="16.5" x14ac:dyDescent="0.3">
      <c r="A333" s="149" t="s">
        <v>214</v>
      </c>
      <c r="B333" s="77"/>
      <c r="C333" s="91">
        <f t="shared" si="15"/>
        <v>0</v>
      </c>
    </row>
    <row r="334" spans="1:3" ht="16.5" x14ac:dyDescent="0.3">
      <c r="A334" s="149" t="s">
        <v>215</v>
      </c>
      <c r="B334" s="77">
        <v>0</v>
      </c>
      <c r="C334" s="91">
        <f t="shared" si="15"/>
        <v>0</v>
      </c>
    </row>
    <row r="335" spans="1:3" ht="17.25" thickBot="1" x14ac:dyDescent="0.35">
      <c r="A335" s="155" t="s">
        <v>216</v>
      </c>
      <c r="B335" s="87">
        <v>14589001.34</v>
      </c>
      <c r="C335" s="162">
        <f t="shared" si="15"/>
        <v>14589001.34</v>
      </c>
    </row>
    <row r="336" spans="1:3" ht="17.25" thickBot="1" x14ac:dyDescent="0.35">
      <c r="A336" s="123" t="s">
        <v>217</v>
      </c>
      <c r="B336" s="174">
        <f>SUM(B327:B335)</f>
        <v>35499561.769999996</v>
      </c>
      <c r="C336" s="175">
        <f t="shared" si="15"/>
        <v>35499561.769999996</v>
      </c>
    </row>
    <row r="337" spans="1:3" ht="17.25" thickBot="1" x14ac:dyDescent="0.35">
      <c r="A337" s="176" t="s">
        <v>220</v>
      </c>
      <c r="B337" s="177">
        <f>SUM(B336,B324,B313,B304,B295,B286,B277,B264,B255,B247,)</f>
        <v>689137916.93999994</v>
      </c>
      <c r="C337" s="177">
        <f t="shared" si="15"/>
        <v>689137916.93999994</v>
      </c>
    </row>
    <row r="338" spans="1:3" ht="17.25" thickBot="1" x14ac:dyDescent="0.35">
      <c r="A338" s="178" t="s">
        <v>221</v>
      </c>
      <c r="B338" s="179">
        <f>SUM(B230,B337)</f>
        <v>1383800904.6150002</v>
      </c>
      <c r="C338" s="180">
        <f t="shared" si="15"/>
        <v>1383800904.6150002</v>
      </c>
    </row>
    <row r="339" spans="1:3" ht="15.75" thickBot="1" x14ac:dyDescent="0.3">
      <c r="A339" s="181" t="s">
        <v>286</v>
      </c>
      <c r="B339" s="182"/>
      <c r="C339" s="183"/>
    </row>
    <row r="340" spans="1:3" x14ac:dyDescent="0.25">
      <c r="A340" s="184" t="s">
        <v>287</v>
      </c>
      <c r="B340" s="182"/>
      <c r="C340" s="183"/>
    </row>
    <row r="341" spans="1:3" x14ac:dyDescent="0.25">
      <c r="A341" s="185" t="s">
        <v>222</v>
      </c>
      <c r="B341" s="186"/>
      <c r="C341" s="187"/>
    </row>
    <row r="342" spans="1:3" x14ac:dyDescent="0.25">
      <c r="A342" s="185" t="s">
        <v>288</v>
      </c>
      <c r="B342" s="186"/>
      <c r="C342" s="187"/>
    </row>
    <row r="343" spans="1:3" x14ac:dyDescent="0.25">
      <c r="A343" s="185" t="s">
        <v>289</v>
      </c>
      <c r="B343" s="186"/>
      <c r="C343" s="187"/>
    </row>
    <row r="344" spans="1:3" ht="16.5" x14ac:dyDescent="0.3">
      <c r="A344" s="188"/>
      <c r="B344" s="64"/>
      <c r="C344" s="65"/>
    </row>
    <row r="345" spans="1:3" ht="16.5" x14ac:dyDescent="0.3">
      <c r="A345" s="189" t="s">
        <v>290</v>
      </c>
      <c r="B345" s="190"/>
      <c r="C345" s="191"/>
    </row>
    <row r="346" spans="1:3" ht="16.5" x14ac:dyDescent="0.3">
      <c r="A346" s="189"/>
      <c r="B346" s="192"/>
      <c r="C346" s="191"/>
    </row>
    <row r="347" spans="1:3" ht="16.5" x14ac:dyDescent="0.3">
      <c r="A347" s="193"/>
      <c r="B347" s="192"/>
      <c r="C347" s="191"/>
    </row>
    <row r="348" spans="1:3" ht="16.5" x14ac:dyDescent="0.3">
      <c r="A348" s="193"/>
      <c r="B348" s="192"/>
      <c r="C348" s="191"/>
    </row>
    <row r="349" spans="1:3" ht="16.5" x14ac:dyDescent="0.3">
      <c r="A349" s="193"/>
      <c r="B349" s="194"/>
      <c r="C349" s="191"/>
    </row>
    <row r="350" spans="1:3" ht="16.5" x14ac:dyDescent="0.3">
      <c r="A350" s="193" t="s">
        <v>292</v>
      </c>
      <c r="B350" s="194"/>
      <c r="C350" s="191"/>
    </row>
    <row r="351" spans="1:3" ht="16.5" x14ac:dyDescent="0.3">
      <c r="A351" s="193"/>
      <c r="B351" s="194"/>
      <c r="C351" s="191"/>
    </row>
    <row r="352" spans="1:3" ht="17.25" thickBot="1" x14ac:dyDescent="0.35">
      <c r="A352" s="195" t="s">
        <v>293</v>
      </c>
      <c r="B352" s="196"/>
      <c r="C352" s="197"/>
    </row>
  </sheetData>
  <customSheetViews>
    <customSheetView guid="{11C2E6AD-6C8B-4233-A509-9C414AF3AA8E}">
      <selection activeCell="A13" sqref="A13"/>
      <pageMargins left="0.7" right="0.7" top="0.75" bottom="0.75" header="0.3" footer="0.3"/>
      <printOptions horizontalCentered="1"/>
      <pageSetup scale="85" orientation="portrait" horizontalDpi="0" verticalDpi="0" r:id="rId1"/>
    </customSheetView>
  </customSheetViews>
  <printOptions horizontalCentered="1"/>
  <pageMargins left="0.7" right="0.7" top="0.75" bottom="0.75" header="0.3" footer="0.3"/>
  <pageSetup scale="85" orientation="portrait" horizontalDpi="0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8F7A78EEAC7438D5BE28C13D15B81" ma:contentTypeVersion="17" ma:contentTypeDescription="Create a new document." ma:contentTypeScope="" ma:versionID="da8182ea8015d7f7e9db1dfbdb81d50d">
  <xsd:schema xmlns:xsd="http://www.w3.org/2001/XMLSchema" xmlns:xs="http://www.w3.org/2001/XMLSchema" xmlns:p="http://schemas.microsoft.com/office/2006/metadata/properties" xmlns:ns1="http://schemas.microsoft.com/sharepoint/v3" xmlns:ns2="ee4dc931-45c1-4031-9fb1-72622d83429a" xmlns:ns3="4c8dcc33-dce9-4cbe-94d5-e190ebb3bbce" targetNamespace="http://schemas.microsoft.com/office/2006/metadata/properties" ma:root="true" ma:fieldsID="333290dcfa26e9de7aea7f4f6693186e" ns1:_="" ns2:_="" ns3:_="">
    <xsd:import namespace="http://schemas.microsoft.com/sharepoint/v3"/>
    <xsd:import namespace="ee4dc931-45c1-4031-9fb1-72622d83429a"/>
    <xsd:import namespace="4c8dcc33-dce9-4cbe-94d5-e190ebb3bb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dc931-45c1-4031-9fb1-72622d8342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7fcab8d-4f28-4550-aa3c-07414f4e35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dcc33-dce9-4cbe-94d5-e190ebb3bbc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0cee831-42f1-42be-9be3-17ef48f6a944}" ma:internalName="TaxCatchAll" ma:showField="CatchAllData" ma:web="4c8dcc33-dce9-4cbe-94d5-e190ebb3bb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8dcc33-dce9-4cbe-94d5-e190ebb3bbce" xsi:nil="true"/>
    <lcf76f155ced4ddcb4097134ff3c332f xmlns="ee4dc931-45c1-4031-9fb1-72622d83429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GTBClassification>
  <attrValue xml:space="preserve">Internal</attrValue>
  <customPropName>Classification</customPropName>
  <timestamp> 12/01/2023 11:03:28</timestamp>
  <userName>CENBANK\TOLEFE26398</userName>
  <computerName>STDLTP26398.cenbank.net</computerName>
  <guid>{bc09cf26-8183-4a11-ba78-b9e8b3ce21a9}</guid>
  <ftr>
    <r>
      <fontName>arial</fontName>
      <fontColor>000000</fontColor>
      <fontSize>10</fontSize>
      <b/>
      <text xml:space="preserve">Classification:</text>
    </r>
    <r>
      <fontName>arial</fontName>
      <fontColor>000000</fontColor>
      <fontSize>10</fontSize>
      <text xml:space="preserve"> </text>
    </r>
    <r>
      <fontName>arial</fontName>
      <fontColor>FF0000</fontColor>
      <fontSize>10</fontSize>
      <b/>
      <text xml:space="preserve">Internal</text>
    </r>
  </ftr>
</GTBClassification>
</file>

<file path=customXml/itemProps1.xml><?xml version="1.0" encoding="utf-8"?>
<ds:datastoreItem xmlns:ds="http://schemas.openxmlformats.org/officeDocument/2006/customXml" ds:itemID="{24F98C53-2932-49B4-A036-4567CFDD1B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e4dc931-45c1-4031-9fb1-72622d83429a"/>
    <ds:schemaRef ds:uri="4c8dcc33-dce9-4cbe-94d5-e190ebb3bb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7F1FBF-BBBF-4C1E-B2D4-52173EFF52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2C9A3B-5140-4C5A-96F4-059FE5EF20D4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ee4dc931-45c1-4031-9fb1-72622d83429a"/>
    <ds:schemaRef ds:uri="http://purl.org/dc/terms/"/>
    <ds:schemaRef ds:uri="http://schemas.microsoft.com/office/infopath/2007/PartnerControls"/>
    <ds:schemaRef ds:uri="4c8dcc33-dce9-4cbe-94d5-e190ebb3bb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D954C03-AA19-4003-89A7-874B7494E800}">
  <ds:schemaRefs/>
</ds:datastoreItem>
</file>

<file path=docMetadata/LabelInfo.xml><?xml version="1.0" encoding="utf-8"?>
<clbl:labelList xmlns:clbl="http://schemas.microsoft.com/office/2020/mipLabelMetadata">
  <clbl:label id="{56a3f9de-d7f5-4481-ad90-6d032fa2cd3a}" enabled="1" method="Privileged" siteId="{9cdc7dd5-9dd6-4fbb-9a68-bcb9021721d0}" removed="0"/>
  <clbl:label id="{b31402a4-dada-4bf2-a1f9-805ad88c3a47}" enabled="1" method="Privileged" siteId="{9cdc7dd5-9dd6-4fbb-9a68-bcb9021721d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BUNKURE LG</vt:lpstr>
      <vt:lpstr>1ST QUARTER TRACKING</vt:lpstr>
      <vt:lpstr>'1ST QUARTER TRACKING'!Print_Area</vt:lpstr>
    </vt:vector>
  </TitlesOfParts>
  <Manager/>
  <Company>Central Bank of Nigeria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CBNUser</dc:creator>
  <cp:keywords/>
  <dc:description/>
  <cp:lastModifiedBy>User</cp:lastModifiedBy>
  <cp:revision/>
  <cp:lastPrinted>2025-04-16T13:05:08Z</cp:lastPrinted>
  <dcterms:created xsi:type="dcterms:W3CDTF">2017-10-05T15:39:53Z</dcterms:created>
  <dcterms:modified xsi:type="dcterms:W3CDTF">2025-04-16T13:10:00Z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c88eb2-eb2d-44c8-912e-96a8f22df436_Enabled">
    <vt:lpwstr>True</vt:lpwstr>
  </property>
  <property fmtid="{D5CDD505-2E9C-101B-9397-08002B2CF9AE}" pid="3" name="MSIP_Label_a6c88eb2-eb2d-44c8-912e-96a8f22df436_SiteId">
    <vt:lpwstr>9cdc7dd5-9dd6-4fbb-9a68-bcb9021721d0</vt:lpwstr>
  </property>
  <property fmtid="{D5CDD505-2E9C-101B-9397-08002B2CF9AE}" pid="4" name="MSIP_Label_a6c88eb2-eb2d-44c8-912e-96a8f22df436_Owner">
    <vt:lpwstr>ZIRRA21089@cbn.gov.ng</vt:lpwstr>
  </property>
  <property fmtid="{D5CDD505-2E9C-101B-9397-08002B2CF9AE}" pid="5" name="MSIP_Label_a6c88eb2-eb2d-44c8-912e-96a8f22df436_SetDate">
    <vt:lpwstr>2021-12-16T07:52:31.1240475Z</vt:lpwstr>
  </property>
  <property fmtid="{D5CDD505-2E9C-101B-9397-08002B2CF9AE}" pid="6" name="MSIP_Label_a6c88eb2-eb2d-44c8-912e-96a8f22df436_Name">
    <vt:lpwstr>Confidential</vt:lpwstr>
  </property>
  <property fmtid="{D5CDD505-2E9C-101B-9397-08002B2CF9AE}" pid="7" name="MSIP_Label_a6c88eb2-eb2d-44c8-912e-96a8f22df436_Application">
    <vt:lpwstr>Microsoft Azure Information Protection</vt:lpwstr>
  </property>
  <property fmtid="{D5CDD505-2E9C-101B-9397-08002B2CF9AE}" pid="8" name="MSIP_Label_a6c88eb2-eb2d-44c8-912e-96a8f22df436_Extended_MSFT_Method">
    <vt:lpwstr>Manual</vt:lpwstr>
  </property>
  <property fmtid="{D5CDD505-2E9C-101B-9397-08002B2CF9AE}" pid="9" name="MSIP_Label_56a3f9de-d7f5-4481-ad90-6d032fa2cd3a_Enabled">
    <vt:lpwstr>True</vt:lpwstr>
  </property>
  <property fmtid="{D5CDD505-2E9C-101B-9397-08002B2CF9AE}" pid="10" name="MSIP_Label_56a3f9de-d7f5-4481-ad90-6d032fa2cd3a_SiteId">
    <vt:lpwstr>9cdc7dd5-9dd6-4fbb-9a68-bcb9021721d0</vt:lpwstr>
  </property>
  <property fmtid="{D5CDD505-2E9C-101B-9397-08002B2CF9AE}" pid="11" name="MSIP_Label_56a3f9de-d7f5-4481-ad90-6d032fa2cd3a_Owner">
    <vt:lpwstr>ZIRRA21089@cbn.gov.ng</vt:lpwstr>
  </property>
  <property fmtid="{D5CDD505-2E9C-101B-9397-08002B2CF9AE}" pid="12" name="MSIP_Label_56a3f9de-d7f5-4481-ad90-6d032fa2cd3a_SetDate">
    <vt:lpwstr>2021-12-16T07:52:31.1240475Z</vt:lpwstr>
  </property>
  <property fmtid="{D5CDD505-2E9C-101B-9397-08002B2CF9AE}" pid="13" name="MSIP_Label_56a3f9de-d7f5-4481-ad90-6d032fa2cd3a_Name">
    <vt:lpwstr>Anyone (not protected)</vt:lpwstr>
  </property>
  <property fmtid="{D5CDD505-2E9C-101B-9397-08002B2CF9AE}" pid="14" name="MSIP_Label_56a3f9de-d7f5-4481-ad90-6d032fa2cd3a_Application">
    <vt:lpwstr>Microsoft Azure Information Protection</vt:lpwstr>
  </property>
  <property fmtid="{D5CDD505-2E9C-101B-9397-08002B2CF9AE}" pid="15" name="MSIP_Label_56a3f9de-d7f5-4481-ad90-6d032fa2cd3a_Parent">
    <vt:lpwstr>a6c88eb2-eb2d-44c8-912e-96a8f22df436</vt:lpwstr>
  </property>
  <property fmtid="{D5CDD505-2E9C-101B-9397-08002B2CF9AE}" pid="16" name="MSIP_Label_56a3f9de-d7f5-4481-ad90-6d032fa2cd3a_Extended_MSFT_Method">
    <vt:lpwstr>Manual</vt:lpwstr>
  </property>
  <property fmtid="{D5CDD505-2E9C-101B-9397-08002B2CF9AE}" pid="17" name="MSIP_Label_b31402a4-dada-4bf2-a1f9-805ad88c3a47_Enabled">
    <vt:lpwstr>True</vt:lpwstr>
  </property>
  <property fmtid="{D5CDD505-2E9C-101B-9397-08002B2CF9AE}" pid="18" name="MSIP_Label_b31402a4-dada-4bf2-a1f9-805ad88c3a47_SiteId">
    <vt:lpwstr>9cdc7dd5-9dd6-4fbb-9a68-bcb9021721d0</vt:lpwstr>
  </property>
  <property fmtid="{D5CDD505-2E9C-101B-9397-08002B2CF9AE}" pid="19" name="MSIP_Label_b31402a4-dada-4bf2-a1f9-805ad88c3a47_Owner">
    <vt:lpwstr>ANKOMA-FOR18868@cbn.gov.ng</vt:lpwstr>
  </property>
  <property fmtid="{D5CDD505-2E9C-101B-9397-08002B2CF9AE}" pid="20" name="MSIP_Label_b31402a4-dada-4bf2-a1f9-805ad88c3a47_SetDate">
    <vt:lpwstr>2020-02-03T14:44:39.8064102Z</vt:lpwstr>
  </property>
  <property fmtid="{D5CDD505-2E9C-101B-9397-08002B2CF9AE}" pid="21" name="MSIP_Label_b31402a4-dada-4bf2-a1f9-805ad88c3a47_Name">
    <vt:lpwstr>General</vt:lpwstr>
  </property>
  <property fmtid="{D5CDD505-2E9C-101B-9397-08002B2CF9AE}" pid="22" name="MSIP_Label_b31402a4-dada-4bf2-a1f9-805ad88c3a47_Application">
    <vt:lpwstr>Microsoft Azure Information Protection</vt:lpwstr>
  </property>
  <property fmtid="{D5CDD505-2E9C-101B-9397-08002B2CF9AE}" pid="23" name="MSIP_Label_b31402a4-dada-4bf2-a1f9-805ad88c3a47_Extended_MSFT_Method">
    <vt:lpwstr>Manual</vt:lpwstr>
  </property>
  <property fmtid="{D5CDD505-2E9C-101B-9397-08002B2CF9AE}" pid="24" name="Sensitivity">
    <vt:lpwstr>Confidential Anyone (not protected) General</vt:lpwstr>
  </property>
  <property fmtid="{D5CDD505-2E9C-101B-9397-08002B2CF9AE}" pid="25" name="Classification">
    <vt:lpwstr>Internal</vt:lpwstr>
  </property>
  <property fmtid="{D5CDD505-2E9C-101B-9397-08002B2CF9AE}" pid="26" name="ClassifiedBy">
    <vt:lpwstr>CENBANK\TOLEFE26398</vt:lpwstr>
  </property>
  <property fmtid="{D5CDD505-2E9C-101B-9397-08002B2CF9AE}" pid="27" name="ClassificationHost">
    <vt:lpwstr>STDLTP26398.cenbank.net</vt:lpwstr>
  </property>
  <property fmtid="{D5CDD505-2E9C-101B-9397-08002B2CF9AE}" pid="28" name="ClassificationDate">
    <vt:lpwstr> 12/01/2023 11:03:28</vt:lpwstr>
  </property>
  <property fmtid="{D5CDD505-2E9C-101B-9397-08002B2CF9AE}" pid="29" name="ClassificationGUID">
    <vt:lpwstr>{bc09cf26-8183-4a11-ba78-b9e8b3ce21a9}</vt:lpwstr>
  </property>
  <property fmtid="{D5CDD505-2E9C-101B-9397-08002B2CF9AE}" pid="30" name="ContentTypeId">
    <vt:lpwstr>0x010100CA98F7A78EEAC7438D5BE28C13D15B81</vt:lpwstr>
  </property>
  <property fmtid="{D5CDD505-2E9C-101B-9397-08002B2CF9AE}" pid="31" name="MediaServiceImageTags">
    <vt:lpwstr/>
  </property>
</Properties>
</file>