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-105" yWindow="-105" windowWidth="19425" windowHeight="10305"/>
  </bookViews>
  <sheets>
    <sheet name="BBJ 1ST Q 2025 BDG TRACKING" sheetId="3" r:id="rId1"/>
  </sheets>
  <definedNames>
    <definedName name="_xlnm.Print_Area" localSheetId="0">'BBJ 1ST Q 2025 BDG TRACKING'!$A$1:$C$345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9" i="3" l="1"/>
  <c r="B329" i="3"/>
  <c r="C328" i="3"/>
  <c r="C327" i="3"/>
  <c r="C326" i="3"/>
  <c r="C325" i="3"/>
  <c r="C324" i="3"/>
  <c r="C323" i="3"/>
  <c r="C322" i="3"/>
  <c r="C321" i="3"/>
  <c r="C320" i="3"/>
  <c r="C319" i="3"/>
  <c r="C318" i="3"/>
  <c r="B317" i="3"/>
  <c r="C317" i="3" s="1"/>
  <c r="C316" i="3"/>
  <c r="C315" i="3"/>
  <c r="C314" i="3"/>
  <c r="C313" i="3"/>
  <c r="C312" i="3"/>
  <c r="C311" i="3"/>
  <c r="C310" i="3"/>
  <c r="C309" i="3"/>
  <c r="C308" i="3"/>
  <c r="C307" i="3"/>
  <c r="B306" i="3"/>
  <c r="C306" i="3" s="1"/>
  <c r="C305" i="3"/>
  <c r="C304" i="3"/>
  <c r="C303" i="3"/>
  <c r="C302" i="3"/>
  <c r="C301" i="3"/>
  <c r="C300" i="3"/>
  <c r="C299" i="3"/>
  <c r="C298" i="3"/>
  <c r="B297" i="3"/>
  <c r="C296" i="3"/>
  <c r="C295" i="3"/>
  <c r="C294" i="3"/>
  <c r="C293" i="3"/>
  <c r="C292" i="3"/>
  <c r="C291" i="3"/>
  <c r="C290" i="3"/>
  <c r="C289" i="3"/>
  <c r="B288" i="3"/>
  <c r="C288" i="3" s="1"/>
  <c r="C287" i="3"/>
  <c r="C286" i="3"/>
  <c r="C285" i="3"/>
  <c r="C284" i="3"/>
  <c r="C283" i="3"/>
  <c r="C282" i="3"/>
  <c r="C281" i="3"/>
  <c r="C280" i="3"/>
  <c r="B279" i="3"/>
  <c r="C279" i="3" s="1"/>
  <c r="C278" i="3"/>
  <c r="C277" i="3"/>
  <c r="C276" i="3"/>
  <c r="C275" i="3"/>
  <c r="C274" i="3"/>
  <c r="C273" i="3"/>
  <c r="C272" i="3"/>
  <c r="C271" i="3"/>
  <c r="B270" i="3"/>
  <c r="C270" i="3" s="1"/>
  <c r="C269" i="3"/>
  <c r="C268" i="3"/>
  <c r="C267" i="3"/>
  <c r="C266" i="3"/>
  <c r="C265" i="3"/>
  <c r="C264" i="3"/>
  <c r="C263" i="3"/>
  <c r="C262" i="3"/>
  <c r="C261" i="3"/>
  <c r="C260" i="3"/>
  <c r="C259" i="3"/>
  <c r="C258" i="3"/>
  <c r="B257" i="3"/>
  <c r="C257" i="3" s="1"/>
  <c r="C256" i="3"/>
  <c r="C255" i="3"/>
  <c r="C254" i="3"/>
  <c r="C253" i="3"/>
  <c r="C252" i="3"/>
  <c r="C251" i="3"/>
  <c r="C250" i="3"/>
  <c r="C249" i="3"/>
  <c r="C248" i="3"/>
  <c r="B247" i="3"/>
  <c r="C247" i="3" s="1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B229" i="3"/>
  <c r="C229" i="3" s="1"/>
  <c r="C228" i="3"/>
  <c r="C227" i="3"/>
  <c r="C226" i="3"/>
  <c r="C225" i="3"/>
  <c r="C224" i="3"/>
  <c r="C223" i="3"/>
  <c r="C222" i="3"/>
  <c r="C221" i="3"/>
  <c r="C220" i="3"/>
  <c r="C219" i="3"/>
  <c r="C218" i="3"/>
  <c r="B217" i="3"/>
  <c r="C217" i="3" s="1"/>
  <c r="C216" i="3"/>
  <c r="C215" i="3"/>
  <c r="C214" i="3"/>
  <c r="C213" i="3"/>
  <c r="C212" i="3"/>
  <c r="C211" i="3"/>
  <c r="C210" i="3"/>
  <c r="C209" i="3"/>
  <c r="C208" i="3"/>
  <c r="C207" i="3"/>
  <c r="B206" i="3"/>
  <c r="C206" i="3" s="1"/>
  <c r="C205" i="3"/>
  <c r="C204" i="3"/>
  <c r="C203" i="3"/>
  <c r="C202" i="3"/>
  <c r="C201" i="3"/>
  <c r="C200" i="3"/>
  <c r="C199" i="3"/>
  <c r="C198" i="3"/>
  <c r="B197" i="3"/>
  <c r="C197" i="3" s="1"/>
  <c r="C196" i="3"/>
  <c r="C195" i="3"/>
  <c r="C194" i="3"/>
  <c r="C193" i="3"/>
  <c r="C192" i="3"/>
  <c r="C191" i="3"/>
  <c r="C190" i="3"/>
  <c r="C189" i="3"/>
  <c r="B188" i="3"/>
  <c r="C188" i="3" s="1"/>
  <c r="C187" i="3"/>
  <c r="C186" i="3"/>
  <c r="C185" i="3"/>
  <c r="C184" i="3"/>
  <c r="C183" i="3"/>
  <c r="C182" i="3"/>
  <c r="B180" i="3"/>
  <c r="C180" i="3" s="1"/>
  <c r="C179" i="3"/>
  <c r="C178" i="3"/>
  <c r="C177" i="3"/>
  <c r="C176" i="3"/>
  <c r="C175" i="3"/>
  <c r="C174" i="3"/>
  <c r="B172" i="3"/>
  <c r="C172" i="3" s="1"/>
  <c r="C171" i="3"/>
  <c r="C170" i="3"/>
  <c r="C169" i="3"/>
  <c r="C168" i="3"/>
  <c r="C167" i="3"/>
  <c r="C166" i="3"/>
  <c r="C165" i="3"/>
  <c r="C164" i="3"/>
  <c r="C163" i="3"/>
  <c r="C162" i="3"/>
  <c r="B160" i="3"/>
  <c r="C160" i="3" s="1"/>
  <c r="C159" i="3"/>
  <c r="C158" i="3"/>
  <c r="C157" i="3"/>
  <c r="C156" i="3"/>
  <c r="C155" i="3"/>
  <c r="C154" i="3"/>
  <c r="B152" i="3"/>
  <c r="B230" i="3" s="1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B135" i="3"/>
  <c r="C135" i="3" s="1"/>
  <c r="C134" i="3"/>
  <c r="C133" i="3"/>
  <c r="C132" i="3"/>
  <c r="C131" i="3"/>
  <c r="C130" i="3"/>
  <c r="C129" i="3"/>
  <c r="C126" i="3"/>
  <c r="C125" i="3"/>
  <c r="C124" i="3"/>
  <c r="C123" i="3"/>
  <c r="C122" i="3"/>
  <c r="B117" i="3"/>
  <c r="C116" i="3"/>
  <c r="C115" i="3"/>
  <c r="C114" i="3"/>
  <c r="C113" i="3"/>
  <c r="C111" i="3"/>
  <c r="C110" i="3"/>
  <c r="C109" i="3"/>
  <c r="C108" i="3"/>
  <c r="C107" i="3"/>
  <c r="C106" i="3"/>
  <c r="C105" i="3"/>
  <c r="C104" i="3"/>
  <c r="C103" i="3"/>
  <c r="C101" i="3"/>
  <c r="C99" i="3"/>
  <c r="C98" i="3"/>
  <c r="B96" i="3"/>
  <c r="C96" i="3" s="1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5" i="3"/>
  <c r="B65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2" i="3"/>
  <c r="C30" i="3"/>
  <c r="B29" i="3"/>
  <c r="B63" i="3" s="1"/>
  <c r="C63" i="3" s="1"/>
  <c r="C28" i="3"/>
  <c r="C27" i="3"/>
  <c r="C26" i="3"/>
  <c r="C25" i="3"/>
  <c r="C24" i="3"/>
  <c r="C23" i="3"/>
  <c r="C22" i="3"/>
  <c r="C21" i="3"/>
  <c r="C20" i="3"/>
  <c r="C19" i="3"/>
  <c r="C18" i="3"/>
  <c r="C17" i="3"/>
  <c r="B15" i="3"/>
  <c r="C15" i="3" s="1"/>
  <c r="C14" i="3"/>
  <c r="C13" i="3"/>
  <c r="C12" i="3"/>
  <c r="C11" i="3"/>
  <c r="C7" i="3"/>
  <c r="C5" i="3"/>
  <c r="B330" i="3" l="1"/>
  <c r="C330" i="3" s="1"/>
  <c r="C230" i="3"/>
  <c r="C29" i="3"/>
  <c r="C117" i="3"/>
  <c r="C152" i="3"/>
  <c r="C297" i="3"/>
  <c r="B331" i="3" l="1"/>
  <c r="C331" i="3" s="1"/>
  <c r="B334" i="3"/>
</calcChain>
</file>

<file path=xl/sharedStrings.xml><?xml version="1.0" encoding="utf-8"?>
<sst xmlns="http://schemas.openxmlformats.org/spreadsheetml/2006/main" count="325" uniqueCount="237">
  <si>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</si>
  <si>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</si>
  <si>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</si>
  <si>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</si>
  <si>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</si>
  <si>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</si>
  <si>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</si>
  <si>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</si>
  <si>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</si>
  <si>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</si>
  <si>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</si>
  <si>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</si>
  <si>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TOTAL NON-TAX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</si>
  <si>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</si>
  <si>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</si>
  <si>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</si>
  <si>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</si>
  <si>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</si>
  <si>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</si>
  <si>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</si>
  <si>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</si>
  <si>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</si>
  <si>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</si>
  <si>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</si>
  <si>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(xi) ….......................... (please specify)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</si>
  <si>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</si>
  <si>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</si>
  <si>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</si>
  <si>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</si>
  <si>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</si>
  <si>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</si>
  <si>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</si>
  <si>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</si>
  <si>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</si>
  <si>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</si>
  <si>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</si>
  <si>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</si>
  <si>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</si>
  <si>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</si>
  <si>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</si>
  <si>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</si>
  <si>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</si>
  <si>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</si>
  <si>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</si>
  <si>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(iii) Primary Teachers Salaries</t>
  </si>
  <si>
    <t>(iv) Traditional Ruler Allowances</t>
  </si>
  <si>
    <t>(b) Overhead Cost (Use of Goods and Services)</t>
  </si>
  <si>
    <t>(i) Travel and Transport</t>
  </si>
  <si>
    <t>(ii) Utilities</t>
  </si>
  <si>
    <t>(iii) Material and Supplies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</si>
  <si>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</si>
  <si>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</si>
  <si>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</si>
  <si>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</si>
  <si>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</si>
  <si>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</si>
  <si>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</si>
  <si>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</si>
  <si>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</si>
  <si>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(c) Social Benefits</t>
  </si>
  <si>
    <t>(i) Pension</t>
  </si>
  <si>
    <t>(ii) Gratuity</t>
  </si>
  <si>
    <t>(iii) Death Benefits</t>
  </si>
  <si>
    <t>(d) Public Debt Charges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</si>
  <si>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</si>
  <si>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</si>
  <si>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</si>
  <si>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</si>
  <si>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</si>
  <si>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(ii) Construction/Provision of Fixed Assets</t>
  </si>
  <si>
    <t>(iii) Rehabilitation/Repairs of Fixed Assets</t>
  </si>
  <si>
    <t>(iv) Preservation of the Environment</t>
  </si>
  <si>
    <t>(vii) Loans to Local and Foreign Institutions and Agencies</t>
  </si>
  <si>
    <t>(viii) Others</t>
  </si>
  <si>
    <t>(c) Public Debt Repayments</t>
  </si>
  <si>
    <t>(ii) Domestic Loans Principal Repayment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</si>
  <si>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</si>
  <si>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</si>
  <si>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</si>
  <si>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</si>
  <si>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</si>
  <si>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</si>
  <si>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</si>
  <si>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</si>
  <si>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</si>
  <si>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</si>
  <si>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</si>
  <si>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</si>
  <si>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</si>
  <si>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</si>
  <si>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</si>
  <si>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</si>
  <si>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</si>
  <si>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</si>
  <si>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</si>
  <si>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</si>
  <si>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</si>
  <si>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</si>
  <si>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</si>
  <si>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</si>
  <si>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</si>
  <si>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</si>
  <si>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</si>
  <si>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</si>
  <si>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</si>
  <si>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</si>
  <si>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</si>
  <si>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</si>
  <si>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</si>
  <si>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</si>
  <si>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</si>
  <si>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</si>
  <si>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</si>
  <si>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</si>
  <si>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</si>
  <si>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</si>
  <si>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</si>
  <si>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</si>
  <si>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</si>
  <si>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</si>
  <si>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</si>
  <si>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</si>
  <si>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</si>
  <si>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</si>
  <si>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</si>
  <si>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</si>
  <si>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</si>
  <si>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</si>
  <si>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</si>
  <si>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</si>
  <si>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</si>
  <si>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</si>
  <si>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</si>
  <si>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</si>
  <si>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</si>
  <si>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</si>
  <si>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</si>
  <si>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</si>
  <si>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</si>
  <si>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</si>
  <si>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</si>
  <si>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</si>
  <si>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</si>
  <si>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</si>
  <si>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</si>
  <si>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</si>
  <si>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</si>
  <si>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</si>
  <si>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</si>
  <si>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</si>
  <si>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</si>
  <si>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</si>
  <si>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</si>
  <si>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</si>
  <si>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</si>
  <si>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</si>
  <si>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</si>
  <si>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</si>
  <si>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</si>
  <si>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</si>
  <si>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</si>
  <si>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</si>
  <si>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</si>
  <si>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</si>
  <si>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</si>
  <si>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</si>
  <si>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</si>
  <si>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</si>
  <si>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</si>
  <si>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</si>
  <si>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</si>
  <si>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</si>
  <si>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</si>
  <si>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</si>
  <si>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</si>
  <si>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</si>
  <si>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</si>
  <si>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</si>
  <si>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</si>
  <si>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</si>
  <si>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 xml:space="preserve">     Sub Total - General Public Services</t>
  </si>
  <si>
    <t xml:space="preserve">Local Government:     BEBEJI        KANO            State: </t>
  </si>
  <si>
    <t>Q1. 2025</t>
  </si>
  <si>
    <t>TOTAL 1ST Q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</si>
  <si>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</si>
  <si>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</si>
  <si>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</si>
  <si>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</si>
  <si>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</si>
  <si>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</si>
  <si>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</si>
  <si>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</si>
  <si>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</si>
  <si>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</si>
  <si>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</si>
  <si>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</si>
  <si>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 xml:space="preserve"> Below-The-Line Receipts BTL</t>
  </si>
  <si>
    <t>(ix) Exchange Rate</t>
  </si>
  <si>
    <t xml:space="preserve">(x) Solid Mineral </t>
  </si>
  <si>
    <t>Grants</t>
  </si>
  <si>
    <t>(v) Others (not including i, ii, iii, &amp; iv above)</t>
  </si>
  <si>
    <t>(b) External Loans</t>
  </si>
  <si>
    <t>(i) Loans &amp; Advances repayment by employees</t>
  </si>
  <si>
    <t>(ii) Others (any other receipts not captured above)</t>
  </si>
  <si>
    <t>(ii) Consolidated Rev Fund Charges - Salaries</t>
  </si>
  <si>
    <t>(v) Social Contributions (e.g. NHIS, NHF, NSITF etc)</t>
  </si>
  <si>
    <t>(iv) Maintenance Services</t>
  </si>
  <si>
    <t>(v) Training</t>
  </si>
  <si>
    <t>(vi) Local Government Staff Training</t>
  </si>
  <si>
    <t>(xvi) Below the Line Payments</t>
  </si>
  <si>
    <t>(i) Interest on Foreign Loans</t>
  </si>
  <si>
    <t>(ii) Interest on Domestic Loans</t>
  </si>
  <si>
    <t>C.2 Capital Expenditure TOTAL</t>
  </si>
  <si>
    <t>(a) Expense on construction of Houses</t>
  </si>
  <si>
    <t>(b)  Expense on bulk infrastructure eg (Roads,Bridge, Culverts etc)</t>
  </si>
  <si>
    <t>(c) Others (specify)</t>
  </si>
  <si>
    <t>(v) Acqusition of Non-Tangible Fixed Assets</t>
  </si>
  <si>
    <t>(vi) Investment in Shares Public and Private Companies</t>
  </si>
  <si>
    <t xml:space="preserve">(i) Direct deductions from FAAC </t>
  </si>
  <si>
    <t>(iii) Contractual Debts Payment</t>
  </si>
  <si>
    <t>Insurance, Pension, Standardized Guarantee Scheme</t>
  </si>
  <si>
    <t>(iii) Staff Pensions/Gratuities</t>
  </si>
  <si>
    <t>OUTSTANDING DEBT PROFILE (FOREIGN)</t>
  </si>
  <si>
    <t>Transfers of a General Characters between different levels of Government</t>
  </si>
  <si>
    <t>Education not definable by level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</si>
  <si>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</si>
  <si>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</si>
  <si>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</si>
  <si>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</si>
  <si>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r>
      <t xml:space="preserve">Do you follow the National chart of accounts in producing your accounts?           </t>
    </r>
    <r>
      <rPr>
        <b/>
        <i/>
        <sz val="8"/>
        <color theme="0"/>
        <rFont val="Arial Narrow"/>
        <family val="2"/>
      </rPr>
      <t xml:space="preserve"> (a)   Yes 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No </t>
    </r>
    <r>
      <rPr>
        <b/>
        <sz val="8"/>
        <color theme="0"/>
        <rFont val="Arial Narrow"/>
        <family val="2"/>
      </rPr>
      <t xml:space="preserve">       </t>
    </r>
  </si>
  <si>
    <r>
      <t xml:space="preserve">Is your accounts produced in Cash or Accrual?           </t>
    </r>
    <r>
      <rPr>
        <b/>
        <i/>
        <sz val="8"/>
        <color theme="0"/>
        <rFont val="Arial Narrow"/>
        <family val="2"/>
      </rPr>
      <t xml:space="preserve"> (a)   Cash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Accrual </t>
    </r>
    <r>
      <rPr>
        <b/>
        <sz val="8"/>
        <color theme="0"/>
        <rFont val="Arial Narrow"/>
        <family val="2"/>
      </rPr>
      <t xml:space="preserve">       </t>
    </r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</si>
  <si>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</si>
  <si>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</si>
  <si>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>Contact Person:</t>
  </si>
  <si>
    <t>Fax No: ……………………… Tel. No: ………………</t>
  </si>
  <si>
    <t>Signature: ……………………………</t>
  </si>
  <si>
    <t xml:space="preserve">Name: INUWA GARBA LABARAN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</si>
</sst>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36"/>
      <color theme="1"/>
      <name val="Britannic Bold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sz val="11"/>
      <color indexed="8"/>
      <name val="Arial Narrow"/>
      <family val="2"/>
    </font>
    <font>
      <b/>
      <sz val="10"/>
      <color theme="1"/>
      <name val="Aharoni"/>
      <charset val="177"/>
    </font>
    <font>
      <b/>
      <sz val="11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145">
    <xf numFmtId="0" fontId="0" fillId="0" borderId="0" xfId="0"/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43" fontId="9" fillId="0" borderId="5" xfId="0" applyNumberFormat="1" applyFont="1" applyBorder="1" applyProtection="1">
      <protection locked="0"/>
    </xf>
    <xf numFmtId="43" fontId="8" fillId="0" borderId="6" xfId="0" applyNumberFormat="1" applyFont="1" applyBorder="1" applyProtection="1">
      <protection locked="0"/>
    </xf>
    <xf numFmtId="0" fontId="10" fillId="0" borderId="7" xfId="0" applyFont="1" applyBorder="1" applyAlignment="1" applyProtection="1">
      <alignment horizontal="center"/>
      <protection locked="0"/>
    </xf>
    <xf numFmtId="43" fontId="8" fillId="0" borderId="8" xfId="0" applyNumberFormat="1" applyFont="1" applyBorder="1" applyAlignment="1" applyProtection="1">
      <alignment horizontal="center"/>
      <protection locked="0"/>
    </xf>
    <xf numFmtId="43" fontId="8" fillId="0" borderId="9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wrapText="1"/>
      <protection locked="0"/>
    </xf>
    <xf numFmtId="43" fontId="9" fillId="0" borderId="1" xfId="0" applyNumberFormat="1" applyFont="1" applyBorder="1" applyAlignment="1" applyProtection="1">
      <alignment horizontal="center"/>
      <protection locked="0"/>
    </xf>
    <xf numFmtId="43" fontId="9" fillId="0" borderId="11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wrapText="1"/>
      <protection locked="0"/>
    </xf>
    <xf numFmtId="43" fontId="9" fillId="0" borderId="2" xfId="0" applyNumberFormat="1" applyFont="1" applyBorder="1" applyProtection="1"/>
    <xf numFmtId="43" fontId="8" fillId="2" borderId="12" xfId="0" applyNumberFormat="1" applyFont="1" applyFill="1" applyBorder="1" applyProtection="1"/>
    <xf numFmtId="0" fontId="8" fillId="0" borderId="13" xfId="0" applyFont="1" applyBorder="1" applyAlignment="1" applyProtection="1">
      <alignment wrapText="1"/>
      <protection locked="0"/>
    </xf>
    <xf numFmtId="43" fontId="9" fillId="0" borderId="2" xfId="0" applyNumberFormat="1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wrapText="1"/>
      <protection locked="0"/>
    </xf>
    <xf numFmtId="43" fontId="9" fillId="0" borderId="2" xfId="0" applyNumberFormat="1" applyFont="1" applyBorder="1" applyProtection="1">
      <protection locked="0"/>
    </xf>
    <xf numFmtId="0" fontId="12" fillId="5" borderId="14" xfId="0" applyFont="1" applyFill="1" applyBorder="1" applyProtection="1">
      <protection locked="0"/>
    </xf>
    <xf numFmtId="43" fontId="9" fillId="5" borderId="2" xfId="0" applyNumberFormat="1" applyFont="1" applyFill="1" applyBorder="1" applyProtection="1">
      <protection locked="0"/>
    </xf>
    <xf numFmtId="43" fontId="8" fillId="5" borderId="11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3" fontId="8" fillId="0" borderId="11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9" fillId="0" borderId="13" xfId="0" applyFont="1" applyBorder="1" applyAlignment="1" applyProtection="1">
      <alignment horizontal="left" indent="1"/>
      <protection locked="0"/>
    </xf>
    <xf numFmtId="0" fontId="9" fillId="0" borderId="15" xfId="0" applyFont="1" applyBorder="1" applyAlignment="1" applyProtection="1">
      <alignment horizontal="left" indent="1"/>
      <protection locked="0"/>
    </xf>
    <xf numFmtId="43" fontId="9" fillId="0" borderId="16" xfId="0" applyNumberFormat="1" applyFont="1" applyBorder="1" applyProtection="1">
      <protection locked="0"/>
    </xf>
    <xf numFmtId="0" fontId="8" fillId="3" borderId="14" xfId="0" applyFont="1" applyFill="1" applyBorder="1" applyAlignment="1" applyProtection="1">
      <alignment horizontal="left"/>
      <protection locked="0"/>
    </xf>
    <xf numFmtId="43" fontId="8" fillId="6" borderId="8" xfId="0" applyNumberFormat="1" applyFont="1" applyFill="1" applyBorder="1" applyProtection="1">
      <protection locked="0"/>
    </xf>
    <xf numFmtId="43" fontId="8" fillId="6" borderId="12" xfId="0" applyNumberFormat="1" applyFont="1" applyFill="1" applyBorder="1" applyProtection="1"/>
    <xf numFmtId="0" fontId="9" fillId="0" borderId="17" xfId="0" applyFont="1" applyBorder="1" applyAlignment="1" applyProtection="1">
      <alignment horizontal="left" indent="1"/>
      <protection locked="0"/>
    </xf>
    <xf numFmtId="43" fontId="9" fillId="0" borderId="3" xfId="0" applyNumberFormat="1" applyFont="1" applyBorder="1" applyProtection="1">
      <protection locked="0"/>
    </xf>
    <xf numFmtId="43" fontId="8" fillId="0" borderId="12" xfId="0" applyNumberFormat="1" applyFont="1" applyBorder="1" applyProtection="1"/>
    <xf numFmtId="0" fontId="9" fillId="0" borderId="14" xfId="0" applyFont="1" applyBorder="1" applyAlignment="1" applyProtection="1">
      <alignment horizontal="left" indent="1"/>
      <protection locked="0"/>
    </xf>
    <xf numFmtId="43" fontId="13" fillId="0" borderId="1" xfId="0" applyNumberFormat="1" applyFont="1" applyBorder="1" applyProtection="1">
      <protection locked="0"/>
    </xf>
    <xf numFmtId="0" fontId="9" fillId="0" borderId="18" xfId="0" applyFont="1" applyBorder="1" applyAlignment="1" applyProtection="1">
      <alignment horizontal="left" indent="1"/>
      <protection locked="0"/>
    </xf>
    <xf numFmtId="43" fontId="8" fillId="2" borderId="19" xfId="0" applyNumberFormat="1" applyFont="1" applyFill="1" applyBorder="1" applyProtection="1"/>
    <xf numFmtId="43" fontId="8" fillId="6" borderId="20" xfId="0" applyNumberFormat="1" applyFont="1" applyFill="1" applyBorder="1" applyProtection="1">
      <protection locked="0"/>
    </xf>
    <xf numFmtId="43" fontId="8" fillId="6" borderId="21" xfId="0" applyNumberFormat="1" applyFont="1" applyFill="1" applyBorder="1" applyProtection="1"/>
    <xf numFmtId="0" fontId="8" fillId="0" borderId="14" xfId="0" applyFont="1" applyBorder="1" applyAlignment="1" applyProtection="1">
      <alignment horizontal="left" indent="1"/>
      <protection locked="0"/>
    </xf>
    <xf numFmtId="0" fontId="9" fillId="0" borderId="14" xfId="0" applyFont="1" applyBorder="1" applyAlignment="1" applyProtection="1">
      <alignment horizontal="left" wrapText="1" inden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43" fontId="9" fillId="0" borderId="2" xfId="0" applyNumberFormat="1" applyFont="1" applyBorder="1" applyAlignment="1" applyProtection="1">
      <alignment vertical="center"/>
      <protection locked="0"/>
    </xf>
    <xf numFmtId="0" fontId="9" fillId="3" borderId="14" xfId="0" applyFont="1" applyFill="1" applyBorder="1" applyAlignment="1" applyProtection="1">
      <alignment horizontal="left" wrapText="1" indent="1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wrapText="1"/>
      <protection locked="0"/>
    </xf>
    <xf numFmtId="0" fontId="9" fillId="0" borderId="14" xfId="0" applyFont="1" applyFill="1" applyBorder="1" applyAlignment="1" applyProtection="1">
      <alignment horizontal="left" wrapText="1" indent="1"/>
      <protection locked="0"/>
    </xf>
    <xf numFmtId="0" fontId="9" fillId="0" borderId="14" xfId="0" applyFont="1" applyFill="1" applyBorder="1" applyAlignment="1" applyProtection="1">
      <alignment horizontal="left" wrapText="1" indent="2"/>
      <protection locked="0"/>
    </xf>
    <xf numFmtId="0" fontId="9" fillId="0" borderId="14" xfId="0" applyFont="1" applyFill="1" applyBorder="1" applyAlignment="1" applyProtection="1">
      <alignment horizontal="left" wrapText="1"/>
      <protection locked="0"/>
    </xf>
    <xf numFmtId="43" fontId="9" fillId="0" borderId="2" xfId="0" applyNumberFormat="1" applyFont="1" applyBorder="1" applyAlignment="1" applyProtection="1"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14" fillId="0" borderId="18" xfId="0" applyFont="1" applyFill="1" applyBorder="1" applyAlignment="1" applyProtection="1">
      <alignment horizontal="left" wrapText="1" indent="1"/>
      <protection locked="0"/>
    </xf>
    <xf numFmtId="43" fontId="9" fillId="3" borderId="16" xfId="0" applyNumberFormat="1" applyFont="1" applyFill="1" applyBorder="1" applyProtection="1">
      <protection locked="0"/>
    </xf>
    <xf numFmtId="0" fontId="8" fillId="6" borderId="14" xfId="0" applyFont="1" applyFill="1" applyBorder="1" applyAlignment="1" applyProtection="1">
      <alignment wrapText="1"/>
      <protection locked="0"/>
    </xf>
    <xf numFmtId="43" fontId="8" fillId="6" borderId="1" xfId="0" applyNumberFormat="1" applyFont="1" applyFill="1" applyBorder="1" applyProtection="1"/>
    <xf numFmtId="43" fontId="8" fillId="6" borderId="11" xfId="0" applyNumberFormat="1" applyFont="1" applyFill="1" applyBorder="1" applyProtection="1"/>
    <xf numFmtId="0" fontId="10" fillId="0" borderId="10" xfId="0" applyFont="1" applyBorder="1" applyAlignment="1" applyProtection="1">
      <alignment horizontal="center"/>
      <protection locked="0"/>
    </xf>
    <xf numFmtId="0" fontId="9" fillId="0" borderId="0" xfId="0" applyFont="1" applyBorder="1"/>
    <xf numFmtId="43" fontId="8" fillId="7" borderId="2" xfId="0" applyNumberFormat="1" applyFont="1" applyFill="1" applyBorder="1" applyProtection="1">
      <protection locked="0"/>
    </xf>
    <xf numFmtId="43" fontId="8" fillId="7" borderId="12" xfId="0" applyNumberFormat="1" applyFont="1" applyFill="1" applyBorder="1" applyProtection="1"/>
    <xf numFmtId="43" fontId="9" fillId="0" borderId="14" xfId="1" applyFont="1" applyBorder="1" applyAlignment="1" applyProtection="1">
      <alignment horizontal="left" vertical="top" wrapText="1" indent="1"/>
      <protection locked="0"/>
    </xf>
    <xf numFmtId="43" fontId="8" fillId="3" borderId="12" xfId="0" applyNumberFormat="1" applyFont="1" applyFill="1" applyBorder="1" applyProtection="1"/>
    <xf numFmtId="43" fontId="8" fillId="0" borderId="14" xfId="1" applyFont="1" applyBorder="1" applyAlignment="1" applyProtection="1">
      <alignment vertical="top" wrapText="1"/>
      <protection locked="0"/>
    </xf>
    <xf numFmtId="43" fontId="9" fillId="0" borderId="14" xfId="1" applyFont="1" applyBorder="1" applyAlignment="1" applyProtection="1">
      <alignment horizontal="left" indent="1"/>
      <protection locked="0"/>
    </xf>
    <xf numFmtId="44" fontId="0" fillId="0" borderId="0" xfId="0" applyNumberFormat="1"/>
    <xf numFmtId="0" fontId="9" fillId="3" borderId="14" xfId="0" applyFont="1" applyFill="1" applyBorder="1" applyAlignment="1" applyProtection="1">
      <alignment horizontal="left" indent="1"/>
      <protection locked="0"/>
    </xf>
    <xf numFmtId="43" fontId="8" fillId="6" borderId="2" xfId="0" applyNumberFormat="1" applyFont="1" applyFill="1" applyBorder="1" applyProtection="1">
      <protection locked="0"/>
    </xf>
    <xf numFmtId="0" fontId="8" fillId="0" borderId="14" xfId="0" applyFont="1" applyBorder="1" applyAlignment="1" applyProtection="1">
      <alignment horizontal="left"/>
      <protection locked="0"/>
    </xf>
    <xf numFmtId="43" fontId="8" fillId="0" borderId="2" xfId="0" applyNumberFormat="1" applyFont="1" applyBorder="1" applyProtection="1">
      <protection locked="0"/>
    </xf>
    <xf numFmtId="0" fontId="9" fillId="0" borderId="14" xfId="0" applyFont="1" applyBorder="1" applyAlignment="1" applyProtection="1">
      <alignment horizontal="left" indent="2"/>
      <protection locked="0"/>
    </xf>
    <xf numFmtId="0" fontId="9" fillId="0" borderId="14" xfId="0" applyFont="1" applyBorder="1" applyAlignment="1" applyProtection="1">
      <alignment horizontal="left" indent="7"/>
      <protection locked="0"/>
    </xf>
    <xf numFmtId="0" fontId="14" fillId="0" borderId="14" xfId="0" applyFont="1" applyBorder="1" applyAlignment="1" applyProtection="1">
      <alignment horizontal="left" wrapText="1" indent="7"/>
      <protection locked="0"/>
    </xf>
    <xf numFmtId="0" fontId="9" fillId="0" borderId="14" xfId="0" applyFont="1" applyBorder="1" applyAlignment="1" applyProtection="1">
      <alignment horizontal="left" wrapText="1" indent="2"/>
      <protection locked="0"/>
    </xf>
    <xf numFmtId="43" fontId="9" fillId="0" borderId="2" xfId="0" applyNumberFormat="1" applyFont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horizontal="left" indent="2"/>
      <protection locked="0"/>
    </xf>
    <xf numFmtId="43" fontId="9" fillId="0" borderId="1" xfId="0" applyNumberFormat="1" applyFont="1" applyBorder="1"/>
    <xf numFmtId="0" fontId="9" fillId="0" borderId="18" xfId="0" applyFont="1" applyBorder="1" applyAlignment="1" applyProtection="1">
      <alignment horizontal="left" indent="2"/>
      <protection locked="0"/>
    </xf>
    <xf numFmtId="0" fontId="8" fillId="6" borderId="7" xfId="0" applyFont="1" applyFill="1" applyBorder="1" applyProtection="1">
      <protection locked="0"/>
    </xf>
    <xf numFmtId="43" fontId="8" fillId="6" borderId="8" xfId="0" applyNumberFormat="1" applyFont="1" applyFill="1" applyBorder="1" applyProtection="1"/>
    <xf numFmtId="43" fontId="8" fillId="6" borderId="9" xfId="0" applyNumberFormat="1" applyFont="1" applyFill="1" applyBorder="1" applyProtection="1"/>
    <xf numFmtId="43" fontId="0" fillId="0" borderId="0" xfId="1" applyFont="1"/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22" xfId="0" applyFont="1" applyBorder="1"/>
    <xf numFmtId="0" fontId="15" fillId="0" borderId="14" xfId="0" applyFont="1" applyBorder="1" applyAlignment="1" applyProtection="1">
      <alignment vertical="top"/>
      <protection locked="0"/>
    </xf>
    <xf numFmtId="43" fontId="9" fillId="0" borderId="2" xfId="0" applyNumberFormat="1" applyFont="1" applyBorder="1" applyAlignment="1" applyProtection="1">
      <alignment vertical="top"/>
      <protection locked="0"/>
    </xf>
    <xf numFmtId="0" fontId="16" fillId="0" borderId="14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horizontal="left" vertical="top" indent="2"/>
      <protection locked="0"/>
    </xf>
    <xf numFmtId="0" fontId="8" fillId="0" borderId="13" xfId="0" applyFont="1" applyBorder="1" applyAlignment="1" applyProtection="1">
      <alignment horizontal="center" vertical="top"/>
      <protection locked="0"/>
    </xf>
    <xf numFmtId="43" fontId="8" fillId="6" borderId="0" xfId="0" applyNumberFormat="1" applyFont="1" applyFill="1" applyBorder="1"/>
    <xf numFmtId="0" fontId="8" fillId="0" borderId="13" xfId="0" applyFont="1" applyBorder="1" applyAlignment="1" applyProtection="1">
      <alignment horizontal="center"/>
      <protection locked="0"/>
    </xf>
    <xf numFmtId="0" fontId="9" fillId="0" borderId="2" xfId="0" applyFont="1" applyBorder="1"/>
    <xf numFmtId="0" fontId="8" fillId="0" borderId="13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43" fontId="9" fillId="0" borderId="16" xfId="0" applyNumberFormat="1" applyFont="1" applyBorder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43" fontId="8" fillId="6" borderId="8" xfId="0" applyNumberFormat="1" applyFont="1" applyFill="1" applyBorder="1" applyAlignment="1" applyProtection="1">
      <alignment vertical="center" wrapText="1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wrapText="1"/>
      <protection locked="0"/>
    </xf>
    <xf numFmtId="43" fontId="8" fillId="6" borderId="8" xfId="0" applyNumberFormat="1" applyFont="1" applyFill="1" applyBorder="1" applyAlignment="1" applyProtection="1">
      <alignment vertical="top"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43" fontId="9" fillId="0" borderId="16" xfId="0" applyNumberFormat="1" applyFont="1" applyBorder="1" applyAlignment="1" applyProtection="1">
      <alignment vertical="center" wrapText="1"/>
      <protection locked="0"/>
    </xf>
    <xf numFmtId="0" fontId="8" fillId="0" borderId="10" xfId="0" applyFont="1" applyBorder="1" applyProtection="1">
      <protection locked="0"/>
    </xf>
    <xf numFmtId="43" fontId="8" fillId="0" borderId="19" xfId="0" applyNumberFormat="1" applyFont="1" applyBorder="1" applyProtection="1"/>
    <xf numFmtId="43" fontId="9" fillId="0" borderId="3" xfId="0" applyNumberFormat="1" applyFont="1" applyBorder="1" applyAlignment="1" applyProtection="1">
      <alignment vertical="top" wrapText="1"/>
      <protection locked="0"/>
    </xf>
    <xf numFmtId="43" fontId="9" fillId="0" borderId="16" xfId="0" applyNumberFormat="1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7" borderId="14" xfId="0" applyFont="1" applyFill="1" applyBorder="1" applyAlignment="1" applyProtection="1">
      <alignment horizontal="left"/>
      <protection locked="0"/>
    </xf>
    <xf numFmtId="43" fontId="8" fillId="7" borderId="8" xfId="0" applyNumberFormat="1" applyFont="1" applyFill="1" applyBorder="1" applyAlignment="1" applyProtection="1">
      <alignment vertical="top" wrapText="1"/>
    </xf>
    <xf numFmtId="43" fontId="8" fillId="7" borderId="23" xfId="0" applyNumberFormat="1" applyFont="1" applyFill="1" applyBorder="1" applyProtection="1"/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43" fontId="8" fillId="6" borderId="24" xfId="0" applyNumberFormat="1" applyFont="1" applyFill="1" applyBorder="1" applyAlignment="1" applyProtection="1">
      <alignment vertical="top" wrapText="1"/>
    </xf>
    <xf numFmtId="0" fontId="8" fillId="0" borderId="14" xfId="0" applyFont="1" applyBorder="1" applyAlignment="1" applyProtection="1">
      <alignment horizontal="center"/>
      <protection locked="0"/>
    </xf>
    <xf numFmtId="43" fontId="8" fillId="6" borderId="6" xfId="0" applyNumberFormat="1" applyFont="1" applyFill="1" applyBorder="1" applyProtection="1"/>
    <xf numFmtId="43" fontId="8" fillId="6" borderId="25" xfId="0" applyNumberFormat="1" applyFont="1" applyFill="1" applyBorder="1" applyProtection="1"/>
    <xf numFmtId="0" fontId="8" fillId="8" borderId="26" xfId="0" applyFont="1" applyFill="1" applyBorder="1" applyAlignment="1" applyProtection="1">
      <alignment horizontal="left"/>
      <protection locked="0"/>
    </xf>
    <xf numFmtId="43" fontId="8" fillId="8" borderId="21" xfId="0" applyNumberFormat="1" applyFont="1" applyFill="1" applyBorder="1" applyProtection="1"/>
    <xf numFmtId="0" fontId="8" fillId="2" borderId="26" xfId="0" applyFont="1" applyFill="1" applyBorder="1" applyProtection="1">
      <protection locked="0"/>
    </xf>
    <xf numFmtId="43" fontId="8" fillId="2" borderId="23" xfId="0" applyNumberFormat="1" applyFont="1" applyFill="1" applyBorder="1" applyProtection="1">
      <protection locked="0"/>
    </xf>
    <xf numFmtId="43" fontId="8" fillId="2" borderId="23" xfId="0" applyNumberFormat="1" applyFont="1" applyFill="1" applyBorder="1" applyProtection="1"/>
    <xf numFmtId="0" fontId="18" fillId="4" borderId="4" xfId="0" applyFont="1" applyFill="1" applyBorder="1" applyAlignment="1" applyProtection="1">
      <alignment horizontal="left" vertical="top"/>
      <protection locked="0"/>
    </xf>
    <xf numFmtId="0" fontId="12" fillId="4" borderId="5" xfId="0" applyFont="1" applyFill="1" applyBorder="1"/>
    <xf numFmtId="0" fontId="10" fillId="4" borderId="6" xfId="0" applyFont="1" applyFill="1" applyBorder="1"/>
    <xf numFmtId="0" fontId="12" fillId="0" borderId="27" xfId="0" applyFont="1" applyBorder="1" applyProtection="1">
      <protection locked="0"/>
    </xf>
    <xf numFmtId="43" fontId="12" fillId="0" borderId="0" xfId="0" applyNumberFormat="1" applyFont="1" applyBorder="1" applyProtection="1">
      <protection locked="0"/>
    </xf>
    <xf numFmtId="43" fontId="10" fillId="0" borderId="22" xfId="0" applyNumberFormat="1" applyFont="1" applyBorder="1" applyProtection="1">
      <protection locked="0"/>
    </xf>
    <xf numFmtId="0" fontId="9" fillId="0" borderId="27" xfId="0" applyFont="1" applyBorder="1" applyProtection="1">
      <protection locked="0"/>
    </xf>
    <xf numFmtId="43" fontId="9" fillId="0" borderId="0" xfId="0" applyNumberFormat="1" applyFont="1" applyBorder="1" applyProtection="1">
      <protection locked="0"/>
    </xf>
    <xf numFmtId="43" fontId="8" fillId="0" borderId="22" xfId="0" applyNumberFormat="1" applyFont="1" applyBorder="1" applyProtection="1">
      <protection locked="0"/>
    </xf>
    <xf numFmtId="0" fontId="20" fillId="0" borderId="27" xfId="0" applyFont="1" applyBorder="1" applyProtection="1">
      <protection locked="0"/>
    </xf>
    <xf numFmtId="43" fontId="9" fillId="0" borderId="0" xfId="1" applyNumberFormat="1" applyFont="1" applyBorder="1" applyProtection="1">
      <protection locked="0"/>
    </xf>
    <xf numFmtId="43" fontId="8" fillId="0" borderId="22" xfId="1" applyNumberFormat="1" applyFont="1" applyBorder="1" applyProtection="1">
      <protection locked="0"/>
    </xf>
    <xf numFmtId="43" fontId="21" fillId="0" borderId="22" xfId="1" applyNumberFormat="1" applyFont="1" applyBorder="1" applyProtection="1">
      <protection locked="0"/>
    </xf>
    <xf numFmtId="0" fontId="22" fillId="0" borderId="27" xfId="0" applyFont="1" applyBorder="1" applyProtection="1">
      <protection locked="0"/>
    </xf>
    <xf numFmtId="43" fontId="20" fillId="0" borderId="0" xfId="1" applyNumberFormat="1" applyFont="1" applyBorder="1" applyProtection="1">
      <protection locked="0"/>
    </xf>
    <xf numFmtId="0" fontId="22" fillId="0" borderId="26" xfId="0" applyFont="1" applyBorder="1" applyProtection="1">
      <protection locked="0"/>
    </xf>
    <xf numFmtId="43" fontId="9" fillId="0" borderId="28" xfId="0" applyNumberFormat="1" applyFont="1" applyBorder="1" applyProtection="1">
      <protection locked="0"/>
    </xf>
    <xf numFmtId="43" fontId="8" fillId="0" borderId="29" xfId="0" applyNumberFormat="1" applyFont="1" applyBorder="1" applyProtection="1">
      <protection locked="0"/>
    </xf>
    <xf numFmtId="43" fontId="4" fillId="0" borderId="0" xfId="0" applyNumberFormat="1" applyFont="1" applyProtection="1">
      <protection locked="0"/>
    </xf>
    <xf numFmtId="43" fontId="3" fillId="0" borderId="0" xfId="0" applyNumberFormat="1" applyFont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abSelected="1" topLeftCell="A257" zoomScaleNormal="100" workbookViewId="0">
      <selection activeCell="B276" sqref="B276"/>
    </sheetView>
  </sheetViews>
  <sheetFormatPr defaultRowHeight="15" x14ac:dyDescent="0.25"/>
  <cols>
    <col min="1" max="1" width="46.85546875" style="1" customWidth="1"/>
    <col min="2" max="2" width="18.5703125" style="143" customWidth="1"/>
    <col min="3" max="3" width="20" style="144" customWidth="1"/>
    <col min="5" max="5" width="18.28515625" customWidth="1"/>
    <col min="6" max="6" width="15.42578125" customWidth="1"/>
  </cols>
  <sheetData>
    <row r="1" spans="1:3" ht="15.75" customHeight="1" thickBot="1" x14ac:dyDescent="0.6">
      <c r="A1" s="2"/>
      <c r="B1"/>
      <c r="C1"/>
    </row>
    <row r="2" spans="1:3" ht="17.25" thickBot="1" x14ac:dyDescent="0.35">
      <c r="A2" s="3" t="s">
        <v>181</v>
      </c>
      <c r="B2" s="4"/>
      <c r="C2" s="5"/>
    </row>
    <row r="3" spans="1:3" ht="17.25" thickBot="1" x14ac:dyDescent="0.35">
      <c r="A3" s="6" t="s">
        <v>0</v>
      </c>
      <c r="B3" s="7" t="s">
        <v>182</v>
      </c>
      <c r="C3" s="8" t="s">
        <v>183</v>
      </c>
    </row>
    <row r="4" spans="1:3" ht="16.5" x14ac:dyDescent="0.3">
      <c r="A4" s="9" t="s">
        <v>1</v>
      </c>
      <c r="B4" s="10">
        <v>60527.54</v>
      </c>
      <c r="C4" s="11">
        <v>60527.54</v>
      </c>
    </row>
    <row r="5" spans="1:3" ht="15" customHeight="1" x14ac:dyDescent="0.3">
      <c r="A5" s="12" t="s">
        <v>2</v>
      </c>
      <c r="B5" s="13"/>
      <c r="C5" s="14">
        <f>SUM(B5:B5)</f>
        <v>0</v>
      </c>
    </row>
    <row r="6" spans="1:3" ht="16.5" x14ac:dyDescent="0.3">
      <c r="A6" s="15" t="s">
        <v>3</v>
      </c>
      <c r="B6" s="16">
        <v>164986.98000000001</v>
      </c>
      <c r="C6" s="11">
        <v>164986.98000000001</v>
      </c>
    </row>
    <row r="7" spans="1:3" ht="15" customHeight="1" x14ac:dyDescent="0.3">
      <c r="A7" s="17" t="s">
        <v>4</v>
      </c>
      <c r="B7" s="18"/>
      <c r="C7" s="14">
        <f>SUM(B7:B7)</f>
        <v>0</v>
      </c>
    </row>
    <row r="8" spans="1:3" ht="16.5" x14ac:dyDescent="0.3">
      <c r="A8" s="19"/>
      <c r="B8" s="20"/>
      <c r="C8" s="21"/>
    </row>
    <row r="9" spans="1:3" ht="16.5" x14ac:dyDescent="0.3">
      <c r="A9" s="22" t="s">
        <v>5</v>
      </c>
      <c r="B9" s="18"/>
      <c r="C9" s="23"/>
    </row>
    <row r="10" spans="1:3" ht="16.5" x14ac:dyDescent="0.3">
      <c r="A10" s="24" t="s">
        <v>6</v>
      </c>
      <c r="B10" s="18"/>
      <c r="C10" s="23"/>
    </row>
    <row r="11" spans="1:3" ht="16.5" x14ac:dyDescent="0.3">
      <c r="A11" s="25" t="s">
        <v>7</v>
      </c>
      <c r="B11" s="18">
        <v>8824675.0999999996</v>
      </c>
      <c r="C11" s="14">
        <f>SUM(B11:B11)</f>
        <v>8824675.0999999996</v>
      </c>
    </row>
    <row r="12" spans="1:3" ht="16.5" x14ac:dyDescent="0.3">
      <c r="A12" s="25" t="s">
        <v>8</v>
      </c>
      <c r="B12" s="18"/>
      <c r="C12" s="14">
        <f>SUM(B12:B12)</f>
        <v>0</v>
      </c>
    </row>
    <row r="13" spans="1:3" ht="16.5" x14ac:dyDescent="0.3">
      <c r="A13" s="25" t="s">
        <v>9</v>
      </c>
      <c r="B13" s="18"/>
      <c r="C13" s="14">
        <f>SUM(B13:B13)</f>
        <v>0</v>
      </c>
    </row>
    <row r="14" spans="1:3" ht="17.25" thickBot="1" x14ac:dyDescent="0.35">
      <c r="A14" s="26" t="s">
        <v>10</v>
      </c>
      <c r="B14" s="27">
        <v>1817433.45</v>
      </c>
      <c r="C14" s="14">
        <f>SUM(B14:B14)</f>
        <v>1817433.45</v>
      </c>
    </row>
    <row r="15" spans="1:3" ht="17.25" thickBot="1" x14ac:dyDescent="0.35">
      <c r="A15" s="28" t="s">
        <v>11</v>
      </c>
      <c r="B15" s="29">
        <f>SUM(B11:B14)</f>
        <v>10642108.549999999</v>
      </c>
      <c r="C15" s="30">
        <f>SUM(B15:B15)</f>
        <v>10642108.549999999</v>
      </c>
    </row>
    <row r="16" spans="1:3" ht="16.5" x14ac:dyDescent="0.3">
      <c r="A16" s="31"/>
      <c r="B16" s="32"/>
      <c r="C16" s="33"/>
    </row>
    <row r="17" spans="1:6" ht="16.5" x14ac:dyDescent="0.3">
      <c r="A17" s="34" t="s">
        <v>184</v>
      </c>
      <c r="B17" s="18">
        <v>178600.98</v>
      </c>
      <c r="C17" s="14">
        <f t="shared" ref="C17:C30" si="0">SUM(B17:B17)</f>
        <v>178600.98</v>
      </c>
      <c r="E17" s="35"/>
      <c r="F17" s="35"/>
    </row>
    <row r="18" spans="1:6" ht="16.5" x14ac:dyDescent="0.3">
      <c r="A18" s="34" t="s">
        <v>185</v>
      </c>
      <c r="B18" s="18"/>
      <c r="C18" s="14">
        <f t="shared" si="0"/>
        <v>0</v>
      </c>
    </row>
    <row r="19" spans="1:6" ht="16.5" x14ac:dyDescent="0.3">
      <c r="A19" s="34" t="s">
        <v>186</v>
      </c>
      <c r="B19" s="18">
        <v>379000</v>
      </c>
      <c r="C19" s="14">
        <f t="shared" si="0"/>
        <v>379000</v>
      </c>
    </row>
    <row r="20" spans="1:6" ht="16.5" x14ac:dyDescent="0.3">
      <c r="A20" s="34" t="s">
        <v>187</v>
      </c>
      <c r="B20" s="18">
        <v>2300340.87</v>
      </c>
      <c r="C20" s="14">
        <f t="shared" si="0"/>
        <v>2300340.87</v>
      </c>
    </row>
    <row r="21" spans="1:6" ht="16.5" x14ac:dyDescent="0.3">
      <c r="A21" s="34" t="s">
        <v>188</v>
      </c>
      <c r="B21" s="18"/>
      <c r="C21" s="14">
        <f t="shared" si="0"/>
        <v>0</v>
      </c>
    </row>
    <row r="22" spans="1:6" ht="16.5" x14ac:dyDescent="0.3">
      <c r="A22" s="34" t="s">
        <v>189</v>
      </c>
      <c r="B22" s="18">
        <v>1230220.98</v>
      </c>
      <c r="C22" s="14">
        <f t="shared" si="0"/>
        <v>1230220.98</v>
      </c>
    </row>
    <row r="23" spans="1:6" ht="16.5" x14ac:dyDescent="0.3">
      <c r="A23" s="34" t="s">
        <v>190</v>
      </c>
      <c r="B23" s="18">
        <v>0</v>
      </c>
      <c r="C23" s="14">
        <f t="shared" si="0"/>
        <v>0</v>
      </c>
    </row>
    <row r="24" spans="1:6" ht="16.5" x14ac:dyDescent="0.3">
      <c r="A24" s="34" t="s">
        <v>191</v>
      </c>
      <c r="B24" s="18"/>
      <c r="C24" s="14">
        <f t="shared" si="0"/>
        <v>0</v>
      </c>
    </row>
    <row r="25" spans="1:6" ht="16.5" x14ac:dyDescent="0.3">
      <c r="A25" s="34" t="s">
        <v>192</v>
      </c>
      <c r="B25" s="18">
        <v>100200</v>
      </c>
      <c r="C25" s="14">
        <f t="shared" si="0"/>
        <v>100200</v>
      </c>
    </row>
    <row r="26" spans="1:6" ht="16.5" x14ac:dyDescent="0.3">
      <c r="A26" s="34" t="s">
        <v>193</v>
      </c>
      <c r="B26" s="18">
        <v>0</v>
      </c>
      <c r="C26" s="14">
        <f t="shared" si="0"/>
        <v>0</v>
      </c>
    </row>
    <row r="27" spans="1:6" ht="16.5" x14ac:dyDescent="0.3">
      <c r="A27" s="34" t="s">
        <v>194</v>
      </c>
      <c r="B27" s="18"/>
      <c r="C27" s="14">
        <f t="shared" si="0"/>
        <v>0</v>
      </c>
    </row>
    <row r="28" spans="1:6" ht="17.25" thickBot="1" x14ac:dyDescent="0.35">
      <c r="A28" s="36" t="s">
        <v>195</v>
      </c>
      <c r="B28" s="27">
        <v>279000</v>
      </c>
      <c r="C28" s="37">
        <f t="shared" si="0"/>
        <v>279000</v>
      </c>
    </row>
    <row r="29" spans="1:6" ht="17.25" thickBot="1" x14ac:dyDescent="0.35">
      <c r="A29" s="28" t="s">
        <v>12</v>
      </c>
      <c r="B29" s="38">
        <f>SUM(B16:B28)</f>
        <v>4467362.83</v>
      </c>
      <c r="C29" s="39">
        <f t="shared" si="0"/>
        <v>4467362.83</v>
      </c>
    </row>
    <row r="30" spans="1:6" ht="16.5" x14ac:dyDescent="0.3">
      <c r="A30" s="31" t="s">
        <v>196</v>
      </c>
      <c r="B30" s="32"/>
      <c r="C30" s="14">
        <f t="shared" si="0"/>
        <v>0</v>
      </c>
    </row>
    <row r="31" spans="1:6" ht="16.5" x14ac:dyDescent="0.3">
      <c r="A31" s="40" t="s">
        <v>13</v>
      </c>
      <c r="B31" s="18"/>
      <c r="C31" s="33"/>
    </row>
    <row r="32" spans="1:6" ht="16.5" x14ac:dyDescent="0.3">
      <c r="A32" s="34" t="s">
        <v>14</v>
      </c>
      <c r="B32" s="18"/>
      <c r="C32" s="14">
        <f>SUM(B32:B32)</f>
        <v>0</v>
      </c>
    </row>
    <row r="33" spans="1:3" ht="16.5" x14ac:dyDescent="0.3">
      <c r="A33" s="24" t="s">
        <v>15</v>
      </c>
      <c r="B33" s="18"/>
      <c r="C33" s="33"/>
    </row>
    <row r="34" spans="1:3" ht="16.5" x14ac:dyDescent="0.3">
      <c r="A34" s="41" t="s">
        <v>16</v>
      </c>
      <c r="B34" s="18"/>
      <c r="C34" s="14">
        <f t="shared" ref="C34:C63" si="1">SUM(B34:B34)</f>
        <v>0</v>
      </c>
    </row>
    <row r="35" spans="1:3" ht="16.5" x14ac:dyDescent="0.3">
      <c r="A35" s="41" t="s">
        <v>17</v>
      </c>
      <c r="B35" s="18"/>
      <c r="C35" s="14">
        <f t="shared" si="1"/>
        <v>0</v>
      </c>
    </row>
    <row r="36" spans="1:3" ht="16.5" x14ac:dyDescent="0.3">
      <c r="A36" s="42" t="s">
        <v>18</v>
      </c>
      <c r="B36" s="43"/>
      <c r="C36" s="14">
        <f t="shared" si="1"/>
        <v>0</v>
      </c>
    </row>
    <row r="37" spans="1:3" ht="16.5" x14ac:dyDescent="0.3">
      <c r="A37" s="41" t="s">
        <v>19</v>
      </c>
      <c r="B37" s="18"/>
      <c r="C37" s="14">
        <f t="shared" si="1"/>
        <v>0</v>
      </c>
    </row>
    <row r="38" spans="1:3" ht="16.5" x14ac:dyDescent="0.3">
      <c r="A38" s="44" t="s">
        <v>20</v>
      </c>
      <c r="B38" s="18"/>
      <c r="C38" s="14">
        <f t="shared" si="1"/>
        <v>0</v>
      </c>
    </row>
    <row r="39" spans="1:3" ht="16.5" x14ac:dyDescent="0.3">
      <c r="A39" s="44" t="s">
        <v>21</v>
      </c>
      <c r="B39" s="18"/>
      <c r="C39" s="14">
        <f t="shared" si="1"/>
        <v>0</v>
      </c>
    </row>
    <row r="40" spans="1:3" ht="16.5" x14ac:dyDescent="0.3">
      <c r="A40" s="44" t="s">
        <v>22</v>
      </c>
      <c r="B40" s="18"/>
      <c r="C40" s="14">
        <f t="shared" si="1"/>
        <v>0</v>
      </c>
    </row>
    <row r="41" spans="1:3" ht="16.5" x14ac:dyDescent="0.3">
      <c r="A41" s="44" t="s">
        <v>23</v>
      </c>
      <c r="B41" s="18"/>
      <c r="C41" s="14">
        <f t="shared" si="1"/>
        <v>0</v>
      </c>
    </row>
    <row r="42" spans="1:3" ht="16.5" x14ac:dyDescent="0.3">
      <c r="A42" s="41" t="s">
        <v>197</v>
      </c>
      <c r="B42" s="18"/>
      <c r="C42" s="14">
        <f t="shared" si="1"/>
        <v>0</v>
      </c>
    </row>
    <row r="43" spans="1:3" ht="16.5" x14ac:dyDescent="0.3">
      <c r="A43" s="44" t="s">
        <v>198</v>
      </c>
      <c r="B43" s="18"/>
      <c r="C43" s="14">
        <f t="shared" si="1"/>
        <v>0</v>
      </c>
    </row>
    <row r="44" spans="1:3" ht="16.5" x14ac:dyDescent="0.3">
      <c r="A44" s="45" t="s">
        <v>24</v>
      </c>
      <c r="B44" s="43"/>
      <c r="C44" s="14">
        <f t="shared" si="1"/>
        <v>0</v>
      </c>
    </row>
    <row r="45" spans="1:3" ht="16.5" x14ac:dyDescent="0.3">
      <c r="A45" s="46" t="s">
        <v>199</v>
      </c>
      <c r="B45" s="18"/>
      <c r="C45" s="14">
        <f t="shared" si="1"/>
        <v>0</v>
      </c>
    </row>
    <row r="46" spans="1:3" ht="16.5" x14ac:dyDescent="0.3">
      <c r="A46" s="47" t="s">
        <v>25</v>
      </c>
      <c r="B46" s="18"/>
      <c r="C46" s="14">
        <f t="shared" si="1"/>
        <v>0</v>
      </c>
    </row>
    <row r="47" spans="1:3" ht="16.5" x14ac:dyDescent="0.3">
      <c r="A47" s="47" t="s">
        <v>26</v>
      </c>
      <c r="B47" s="18"/>
      <c r="C47" s="14">
        <f t="shared" si="1"/>
        <v>0</v>
      </c>
    </row>
    <row r="48" spans="1:3" ht="16.5" x14ac:dyDescent="0.3">
      <c r="A48" s="47" t="s">
        <v>27</v>
      </c>
      <c r="B48" s="18"/>
      <c r="C48" s="14">
        <f t="shared" si="1"/>
        <v>0</v>
      </c>
    </row>
    <row r="49" spans="1:3" ht="16.5" x14ac:dyDescent="0.3">
      <c r="A49" s="47" t="s">
        <v>28</v>
      </c>
      <c r="B49" s="18"/>
      <c r="C49" s="14">
        <f t="shared" si="1"/>
        <v>0</v>
      </c>
    </row>
    <row r="50" spans="1:3" ht="16.5" x14ac:dyDescent="0.3">
      <c r="A50" s="47" t="s">
        <v>29</v>
      </c>
      <c r="B50" s="18"/>
      <c r="C50" s="14">
        <f t="shared" si="1"/>
        <v>0</v>
      </c>
    </row>
    <row r="51" spans="1:3" ht="16.5" x14ac:dyDescent="0.3">
      <c r="A51" s="47" t="s">
        <v>30</v>
      </c>
      <c r="B51" s="18"/>
      <c r="C51" s="14">
        <f t="shared" si="1"/>
        <v>0</v>
      </c>
    </row>
    <row r="52" spans="1:3" ht="16.5" x14ac:dyDescent="0.3">
      <c r="A52" s="46" t="s">
        <v>31</v>
      </c>
      <c r="B52" s="18"/>
      <c r="C52" s="14">
        <f t="shared" si="1"/>
        <v>0</v>
      </c>
    </row>
    <row r="53" spans="1:3" ht="16.5" x14ac:dyDescent="0.3">
      <c r="A53" s="46" t="s">
        <v>32</v>
      </c>
      <c r="B53" s="18"/>
      <c r="C53" s="14">
        <f t="shared" si="1"/>
        <v>0</v>
      </c>
    </row>
    <row r="54" spans="1:3" ht="16.5" x14ac:dyDescent="0.3">
      <c r="A54" s="48" t="s">
        <v>33</v>
      </c>
      <c r="B54" s="18"/>
      <c r="C54" s="14">
        <f t="shared" si="1"/>
        <v>0</v>
      </c>
    </row>
    <row r="55" spans="1:3" ht="16.5" x14ac:dyDescent="0.3">
      <c r="A55" s="48" t="s">
        <v>34</v>
      </c>
      <c r="B55" s="18"/>
      <c r="C55" s="14">
        <f t="shared" si="1"/>
        <v>0</v>
      </c>
    </row>
    <row r="56" spans="1:3" ht="16.5" x14ac:dyDescent="0.3">
      <c r="A56" s="48" t="s">
        <v>35</v>
      </c>
      <c r="B56" s="18"/>
      <c r="C56" s="14">
        <f t="shared" si="1"/>
        <v>0</v>
      </c>
    </row>
    <row r="57" spans="1:3" ht="16.5" x14ac:dyDescent="0.3">
      <c r="A57" s="48" t="s">
        <v>36</v>
      </c>
      <c r="B57" s="18"/>
      <c r="C57" s="14">
        <f t="shared" si="1"/>
        <v>0</v>
      </c>
    </row>
    <row r="58" spans="1:3" ht="16.5" x14ac:dyDescent="0.3">
      <c r="A58" s="49" t="s">
        <v>200</v>
      </c>
      <c r="B58" s="50"/>
      <c r="C58" s="14">
        <f t="shared" si="1"/>
        <v>0</v>
      </c>
    </row>
    <row r="59" spans="1:3" ht="16.5" x14ac:dyDescent="0.3">
      <c r="A59" s="51" t="s">
        <v>201</v>
      </c>
      <c r="B59" s="18"/>
      <c r="C59" s="14">
        <f t="shared" si="1"/>
        <v>0</v>
      </c>
    </row>
    <row r="60" spans="1:3" ht="16.5" x14ac:dyDescent="0.3">
      <c r="A60" s="46" t="s">
        <v>38</v>
      </c>
      <c r="B60" s="18"/>
      <c r="C60" s="14">
        <f t="shared" si="1"/>
        <v>0</v>
      </c>
    </row>
    <row r="61" spans="1:3" ht="13.5" customHeight="1" x14ac:dyDescent="0.3">
      <c r="A61" s="47" t="s">
        <v>202</v>
      </c>
      <c r="B61" s="18"/>
      <c r="C61" s="14">
        <f t="shared" si="1"/>
        <v>0</v>
      </c>
    </row>
    <row r="62" spans="1:3" ht="16.5" x14ac:dyDescent="0.3">
      <c r="A62" s="52" t="s">
        <v>203</v>
      </c>
      <c r="B62" s="53"/>
      <c r="C62" s="37">
        <f t="shared" si="1"/>
        <v>0</v>
      </c>
    </row>
    <row r="63" spans="1:3" ht="16.5" x14ac:dyDescent="0.3">
      <c r="A63" s="54" t="s">
        <v>39</v>
      </c>
      <c r="B63" s="55">
        <f>SUM(B15,B29,B34:B62)</f>
        <v>15109471.379999999</v>
      </c>
      <c r="C63" s="56">
        <f t="shared" si="1"/>
        <v>15109471.379999999</v>
      </c>
    </row>
    <row r="64" spans="1:3" ht="27.75" customHeight="1" x14ac:dyDescent="0.3">
      <c r="A64" s="57" t="s">
        <v>40</v>
      </c>
      <c r="B64" s="58"/>
      <c r="C64" s="33"/>
    </row>
    <row r="65" spans="1:3" ht="16.5" x14ac:dyDescent="0.3">
      <c r="A65" s="22" t="s">
        <v>41</v>
      </c>
      <c r="B65" s="59">
        <f>SUM(B67:B92)</f>
        <v>827310148.84000003</v>
      </c>
      <c r="C65" s="60">
        <f>SUM(B65:B65)</f>
        <v>827310148.84000003</v>
      </c>
    </row>
    <row r="66" spans="1:3" ht="16.5" x14ac:dyDescent="0.3">
      <c r="A66" s="22" t="s">
        <v>42</v>
      </c>
      <c r="B66" s="18"/>
      <c r="C66" s="33"/>
    </row>
    <row r="67" spans="1:3" ht="16.5" x14ac:dyDescent="0.3">
      <c r="A67" s="61" t="s">
        <v>43</v>
      </c>
      <c r="B67" s="18">
        <v>189995520.63999999</v>
      </c>
      <c r="C67" s="62">
        <f t="shared" ref="C67:C96" si="2">SUM(B67:B67)</f>
        <v>189995520.63999999</v>
      </c>
    </row>
    <row r="68" spans="1:3" ht="16.5" x14ac:dyDescent="0.3">
      <c r="A68" s="61" t="s">
        <v>204</v>
      </c>
      <c r="B68" s="18">
        <v>90159758.859999999</v>
      </c>
      <c r="C68" s="62">
        <f t="shared" si="2"/>
        <v>90159758.859999999</v>
      </c>
    </row>
    <row r="69" spans="1:3" ht="16.5" x14ac:dyDescent="0.3">
      <c r="A69" s="61" t="s">
        <v>44</v>
      </c>
      <c r="B69" s="18">
        <v>321568921.41000003</v>
      </c>
      <c r="C69" s="62">
        <f t="shared" si="2"/>
        <v>321568921.41000003</v>
      </c>
    </row>
    <row r="70" spans="1:3" ht="16.5" x14ac:dyDescent="0.3">
      <c r="A70" s="61" t="s">
        <v>45</v>
      </c>
      <c r="B70" s="18">
        <v>5337323.32</v>
      </c>
      <c r="C70" s="62">
        <f t="shared" si="2"/>
        <v>5337323.32</v>
      </c>
    </row>
    <row r="71" spans="1:3" ht="16.5" x14ac:dyDescent="0.3">
      <c r="A71" s="61" t="s">
        <v>205</v>
      </c>
      <c r="B71" s="18">
        <v>6465123.4500000002</v>
      </c>
      <c r="C71" s="62">
        <f t="shared" si="2"/>
        <v>6465123.4500000002</v>
      </c>
    </row>
    <row r="72" spans="1:3" ht="16.5" x14ac:dyDescent="0.3">
      <c r="A72" s="63" t="s">
        <v>46</v>
      </c>
      <c r="B72" s="18"/>
      <c r="C72" s="62">
        <f t="shared" si="2"/>
        <v>0</v>
      </c>
    </row>
    <row r="73" spans="1:3" ht="16.5" x14ac:dyDescent="0.3">
      <c r="A73" s="61" t="s">
        <v>47</v>
      </c>
      <c r="B73" s="18">
        <v>14430234.01</v>
      </c>
      <c r="C73" s="62">
        <f t="shared" si="2"/>
        <v>14430234.01</v>
      </c>
    </row>
    <row r="74" spans="1:3" ht="16.5" x14ac:dyDescent="0.3">
      <c r="A74" s="64" t="s">
        <v>48</v>
      </c>
      <c r="B74" s="18">
        <v>5232099.87</v>
      </c>
      <c r="C74" s="62">
        <f t="shared" si="2"/>
        <v>5232099.87</v>
      </c>
    </row>
    <row r="75" spans="1:3" ht="16.5" x14ac:dyDescent="0.3">
      <c r="A75" s="64" t="s">
        <v>49</v>
      </c>
      <c r="B75" s="18">
        <v>53090434.280000001</v>
      </c>
      <c r="C75" s="62">
        <f t="shared" si="2"/>
        <v>53090434.280000001</v>
      </c>
    </row>
    <row r="76" spans="1:3" ht="16.5" x14ac:dyDescent="0.3">
      <c r="A76" s="64" t="s">
        <v>206</v>
      </c>
      <c r="B76" s="18">
        <v>14560130.119999999</v>
      </c>
      <c r="C76" s="62">
        <f t="shared" si="2"/>
        <v>14560130.119999999</v>
      </c>
    </row>
    <row r="77" spans="1:3" ht="16.5" x14ac:dyDescent="0.3">
      <c r="A77" s="64" t="s">
        <v>207</v>
      </c>
      <c r="B77" s="18">
        <v>19660000</v>
      </c>
      <c r="C77" s="62">
        <f t="shared" si="2"/>
        <v>19660000</v>
      </c>
    </row>
    <row r="78" spans="1:3" ht="16.5" x14ac:dyDescent="0.3">
      <c r="A78" s="64" t="s">
        <v>208</v>
      </c>
      <c r="B78" s="18">
        <v>9258168.1500000004</v>
      </c>
      <c r="C78" s="62">
        <f t="shared" si="2"/>
        <v>9258168.1500000004</v>
      </c>
    </row>
    <row r="79" spans="1:3" ht="16.5" x14ac:dyDescent="0.3">
      <c r="A79" s="64" t="s">
        <v>50</v>
      </c>
      <c r="B79" s="18">
        <v>11343567.9</v>
      </c>
      <c r="C79" s="62">
        <f t="shared" si="2"/>
        <v>11343567.9</v>
      </c>
    </row>
    <row r="80" spans="1:3" ht="16.5" x14ac:dyDescent="0.3">
      <c r="A80" s="64" t="s">
        <v>51</v>
      </c>
      <c r="B80" s="18">
        <v>5800000</v>
      </c>
      <c r="C80" s="62">
        <f t="shared" si="2"/>
        <v>5800000</v>
      </c>
    </row>
    <row r="81" spans="1:5" ht="16.5" x14ac:dyDescent="0.3">
      <c r="A81" s="64" t="s">
        <v>52</v>
      </c>
      <c r="B81" s="18">
        <v>32543112.559999999</v>
      </c>
      <c r="C81" s="62">
        <f t="shared" si="2"/>
        <v>32543112.559999999</v>
      </c>
    </row>
    <row r="82" spans="1:5" ht="16.5" x14ac:dyDescent="0.3">
      <c r="A82" s="64" t="s">
        <v>53</v>
      </c>
      <c r="B82" s="18">
        <v>107890.81</v>
      </c>
      <c r="C82" s="62">
        <f t="shared" si="2"/>
        <v>107890.81</v>
      </c>
    </row>
    <row r="83" spans="1:5" ht="16.5" x14ac:dyDescent="0.3">
      <c r="A83" s="61" t="s">
        <v>54</v>
      </c>
      <c r="B83" s="18"/>
      <c r="C83" s="62">
        <f t="shared" si="2"/>
        <v>0</v>
      </c>
    </row>
    <row r="84" spans="1:5" ht="16.5" x14ac:dyDescent="0.3">
      <c r="A84" s="64" t="s">
        <v>55</v>
      </c>
      <c r="B84" s="18">
        <v>18395325.719999999</v>
      </c>
      <c r="C84" s="62">
        <f t="shared" si="2"/>
        <v>18395325.719999999</v>
      </c>
    </row>
    <row r="85" spans="1:5" ht="16.5" x14ac:dyDescent="0.3">
      <c r="A85" s="34" t="s">
        <v>56</v>
      </c>
      <c r="B85" s="18"/>
      <c r="C85" s="62">
        <f t="shared" si="2"/>
        <v>0</v>
      </c>
    </row>
    <row r="86" spans="1:5" ht="16.5" x14ac:dyDescent="0.3">
      <c r="A86" s="34" t="s">
        <v>57</v>
      </c>
      <c r="B86" s="18"/>
      <c r="C86" s="62">
        <f t="shared" si="2"/>
        <v>0</v>
      </c>
    </row>
    <row r="87" spans="1:5" ht="16.5" x14ac:dyDescent="0.3">
      <c r="A87" s="34" t="s">
        <v>58</v>
      </c>
      <c r="B87" s="18">
        <v>16802314.199999999</v>
      </c>
      <c r="C87" s="62">
        <f t="shared" si="2"/>
        <v>16802314.199999999</v>
      </c>
    </row>
    <row r="88" spans="1:5" ht="16.5" x14ac:dyDescent="0.3">
      <c r="A88" s="34" t="s">
        <v>209</v>
      </c>
      <c r="B88" s="18"/>
      <c r="C88" s="62">
        <f t="shared" si="2"/>
        <v>0</v>
      </c>
    </row>
    <row r="89" spans="1:5" ht="16.5" x14ac:dyDescent="0.3">
      <c r="A89" s="22" t="s">
        <v>59</v>
      </c>
      <c r="B89" s="18"/>
      <c r="C89" s="62">
        <f t="shared" si="2"/>
        <v>0</v>
      </c>
    </row>
    <row r="90" spans="1:5" ht="16.5" x14ac:dyDescent="0.3">
      <c r="A90" s="34" t="s">
        <v>60</v>
      </c>
      <c r="B90" s="18">
        <v>12560223.539999999</v>
      </c>
      <c r="C90" s="62">
        <f t="shared" si="2"/>
        <v>12560223.539999999</v>
      </c>
    </row>
    <row r="91" spans="1:5" ht="16.5" x14ac:dyDescent="0.3">
      <c r="A91" s="34" t="s">
        <v>61</v>
      </c>
      <c r="B91" s="18"/>
      <c r="C91" s="62">
        <f t="shared" si="2"/>
        <v>0</v>
      </c>
    </row>
    <row r="92" spans="1:5" ht="16.5" x14ac:dyDescent="0.3">
      <c r="A92" s="34" t="s">
        <v>62</v>
      </c>
      <c r="B92" s="18"/>
      <c r="C92" s="62">
        <f t="shared" si="2"/>
        <v>0</v>
      </c>
      <c r="E92" s="65">
        <v>707403616.88</v>
      </c>
    </row>
    <row r="93" spans="1:5" ht="16.5" x14ac:dyDescent="0.3">
      <c r="A93" s="22" t="s">
        <v>63</v>
      </c>
      <c r="B93" s="18"/>
      <c r="C93" s="62">
        <f t="shared" si="2"/>
        <v>0</v>
      </c>
    </row>
    <row r="94" spans="1:5" ht="16.5" x14ac:dyDescent="0.3">
      <c r="A94" s="66" t="s">
        <v>210</v>
      </c>
      <c r="B94" s="18"/>
      <c r="C94" s="62">
        <f t="shared" si="2"/>
        <v>0</v>
      </c>
    </row>
    <row r="95" spans="1:5" ht="16.5" x14ac:dyDescent="0.3">
      <c r="A95" s="34" t="s">
        <v>211</v>
      </c>
      <c r="B95" s="18"/>
      <c r="C95" s="62">
        <f t="shared" si="2"/>
        <v>0</v>
      </c>
    </row>
    <row r="96" spans="1:5" ht="16.5" x14ac:dyDescent="0.3">
      <c r="A96" s="22" t="s">
        <v>212</v>
      </c>
      <c r="B96" s="67">
        <f>SUM(B101:B116)</f>
        <v>419039142.18000001</v>
      </c>
      <c r="C96" s="30">
        <f t="shared" si="2"/>
        <v>419039142.18000001</v>
      </c>
    </row>
    <row r="97" spans="1:3" ht="16.5" x14ac:dyDescent="0.3">
      <c r="A97" s="68" t="s">
        <v>64</v>
      </c>
      <c r="B97" s="18"/>
      <c r="C97" s="33"/>
    </row>
    <row r="98" spans="1:3" ht="16.5" x14ac:dyDescent="0.3">
      <c r="A98" s="34" t="s">
        <v>65</v>
      </c>
      <c r="B98" s="18"/>
      <c r="C98" s="33">
        <f>SUM(B98:B98)</f>
        <v>0</v>
      </c>
    </row>
    <row r="99" spans="1:3" ht="16.5" x14ac:dyDescent="0.3">
      <c r="A99" s="34" t="s">
        <v>66</v>
      </c>
      <c r="B99" s="18"/>
      <c r="C99" s="33">
        <f>SUM(B99:B99)</f>
        <v>0</v>
      </c>
    </row>
    <row r="100" spans="1:3" ht="16.5" x14ac:dyDescent="0.3">
      <c r="A100" s="68" t="s">
        <v>67</v>
      </c>
      <c r="B100" s="69"/>
      <c r="C100" s="33"/>
    </row>
    <row r="101" spans="1:3" ht="16.5" x14ac:dyDescent="0.3">
      <c r="A101" s="70" t="s">
        <v>68</v>
      </c>
      <c r="B101" s="18">
        <v>253703489.43000001</v>
      </c>
      <c r="C101" s="14">
        <f>SUM(B101:B101)</f>
        <v>253703489.43000001</v>
      </c>
    </row>
    <row r="102" spans="1:3" ht="16.5" x14ac:dyDescent="0.3">
      <c r="A102" s="70" t="s">
        <v>69</v>
      </c>
      <c r="B102" s="18"/>
      <c r="C102" s="33"/>
    </row>
    <row r="103" spans="1:3" ht="16.5" x14ac:dyDescent="0.3">
      <c r="A103" s="71" t="s">
        <v>213</v>
      </c>
      <c r="B103" s="18"/>
      <c r="C103" s="14">
        <f t="shared" ref="C103:C111" si="3">SUM(B103:B103)</f>
        <v>0</v>
      </c>
    </row>
    <row r="104" spans="1:3" ht="27" x14ac:dyDescent="0.3">
      <c r="A104" s="72" t="s">
        <v>214</v>
      </c>
      <c r="B104" s="18">
        <v>141210249.93000001</v>
      </c>
      <c r="C104" s="14">
        <f t="shared" si="3"/>
        <v>141210249.93000001</v>
      </c>
    </row>
    <row r="105" spans="1:3" ht="16.5" x14ac:dyDescent="0.3">
      <c r="A105" s="71" t="s">
        <v>215</v>
      </c>
      <c r="B105" s="18"/>
      <c r="C105" s="14">
        <f t="shared" si="3"/>
        <v>0</v>
      </c>
    </row>
    <row r="106" spans="1:3" ht="16.5" x14ac:dyDescent="0.3">
      <c r="A106" s="70" t="s">
        <v>70</v>
      </c>
      <c r="B106" s="18">
        <v>24125402.82</v>
      </c>
      <c r="C106" s="14">
        <f t="shared" si="3"/>
        <v>24125402.82</v>
      </c>
    </row>
    <row r="107" spans="1:3" ht="16.5" x14ac:dyDescent="0.3">
      <c r="A107" s="70" t="s">
        <v>71</v>
      </c>
      <c r="B107" s="18">
        <v>0</v>
      </c>
      <c r="C107" s="14">
        <f t="shared" si="3"/>
        <v>0</v>
      </c>
    </row>
    <row r="108" spans="1:3" ht="16.5" x14ac:dyDescent="0.3">
      <c r="A108" s="70" t="s">
        <v>216</v>
      </c>
      <c r="B108" s="18"/>
      <c r="C108" s="14">
        <f t="shared" si="3"/>
        <v>0</v>
      </c>
    </row>
    <row r="109" spans="1:3" ht="33" x14ac:dyDescent="0.3">
      <c r="A109" s="73" t="s">
        <v>217</v>
      </c>
      <c r="B109" s="74"/>
      <c r="C109" s="14">
        <f t="shared" si="3"/>
        <v>0</v>
      </c>
    </row>
    <row r="110" spans="1:3" ht="16.5" x14ac:dyDescent="0.3">
      <c r="A110" s="75" t="s">
        <v>72</v>
      </c>
      <c r="B110" s="74"/>
      <c r="C110" s="14">
        <f t="shared" si="3"/>
        <v>0</v>
      </c>
    </row>
    <row r="111" spans="1:3" ht="16.5" x14ac:dyDescent="0.3">
      <c r="A111" s="73" t="s">
        <v>73</v>
      </c>
      <c r="B111" s="18"/>
      <c r="C111" s="14">
        <f t="shared" si="3"/>
        <v>0</v>
      </c>
    </row>
    <row r="112" spans="1:3" ht="16.5" x14ac:dyDescent="0.3">
      <c r="A112" s="22" t="s">
        <v>74</v>
      </c>
      <c r="B112" s="27"/>
      <c r="C112" s="14"/>
    </row>
    <row r="113" spans="1:6" ht="16.5" x14ac:dyDescent="0.3">
      <c r="A113" s="70" t="s">
        <v>218</v>
      </c>
      <c r="B113" s="76">
        <v>0</v>
      </c>
      <c r="C113" s="14">
        <f>SUM(B113:B113)</f>
        <v>0</v>
      </c>
    </row>
    <row r="114" spans="1:6" ht="16.5" x14ac:dyDescent="0.3">
      <c r="A114" s="70" t="s">
        <v>75</v>
      </c>
      <c r="B114" s="32"/>
      <c r="C114" s="14">
        <f>SUM(B114:B114)</f>
        <v>0</v>
      </c>
    </row>
    <row r="115" spans="1:6" ht="16.5" x14ac:dyDescent="0.3">
      <c r="A115" s="70" t="s">
        <v>219</v>
      </c>
      <c r="B115" s="18"/>
      <c r="C115" s="14">
        <f>SUM(B115:B115)</f>
        <v>0</v>
      </c>
    </row>
    <row r="116" spans="1:6" ht="17.25" thickBot="1" x14ac:dyDescent="0.35">
      <c r="A116" s="77" t="s">
        <v>76</v>
      </c>
      <c r="B116" s="27">
        <v>0</v>
      </c>
      <c r="C116" s="37">
        <f>SUM(B116:B116)</f>
        <v>0</v>
      </c>
    </row>
    <row r="117" spans="1:6" ht="17.25" thickBot="1" x14ac:dyDescent="0.35">
      <c r="A117" s="78" t="s">
        <v>77</v>
      </c>
      <c r="B117" s="79">
        <f>SUM(B65,B96)</f>
        <v>1246349291.02</v>
      </c>
      <c r="C117" s="80">
        <f>SUM(B117:B117)</f>
        <v>1246349291.02</v>
      </c>
      <c r="E117" s="81"/>
      <c r="F117" s="81"/>
    </row>
    <row r="118" spans="1:6" ht="16.5" x14ac:dyDescent="0.3">
      <c r="A118" s="82" t="s">
        <v>78</v>
      </c>
      <c r="B118" s="58"/>
      <c r="C118" s="83"/>
    </row>
    <row r="119" spans="1:6" ht="16.5" x14ac:dyDescent="0.3">
      <c r="A119" s="84" t="s">
        <v>79</v>
      </c>
      <c r="B119" s="85"/>
      <c r="C119" s="33"/>
    </row>
    <row r="120" spans="1:6" ht="16.5" x14ac:dyDescent="0.3">
      <c r="A120" s="84" t="s">
        <v>80</v>
      </c>
      <c r="B120" s="85"/>
      <c r="C120" s="33"/>
    </row>
    <row r="121" spans="1:6" ht="16.5" x14ac:dyDescent="0.3">
      <c r="A121" s="84" t="s">
        <v>81</v>
      </c>
      <c r="B121" s="85"/>
      <c r="C121" s="33"/>
    </row>
    <row r="122" spans="1:6" ht="16.5" x14ac:dyDescent="0.3">
      <c r="A122" s="86" t="s">
        <v>32</v>
      </c>
      <c r="B122" s="85"/>
      <c r="C122" s="14">
        <f>SUM(B122:B122)</f>
        <v>0</v>
      </c>
    </row>
    <row r="123" spans="1:6" ht="16.5" x14ac:dyDescent="0.3">
      <c r="A123" s="86" t="s">
        <v>33</v>
      </c>
      <c r="B123" s="85"/>
      <c r="C123" s="14">
        <f>SUM(B123:B123)</f>
        <v>0</v>
      </c>
    </row>
    <row r="124" spans="1:6" ht="16.5" x14ac:dyDescent="0.3">
      <c r="A124" s="86" t="s">
        <v>34</v>
      </c>
      <c r="B124" s="85"/>
      <c r="C124" s="14">
        <f>SUM(B124:B124)</f>
        <v>0</v>
      </c>
    </row>
    <row r="125" spans="1:6" ht="16.5" x14ac:dyDescent="0.3">
      <c r="A125" s="86" t="s">
        <v>35</v>
      </c>
      <c r="B125" s="85"/>
      <c r="C125" s="14">
        <f>SUM(B125:B125)</f>
        <v>0</v>
      </c>
    </row>
    <row r="126" spans="1:6" ht="16.5" x14ac:dyDescent="0.3">
      <c r="A126" s="86" t="s">
        <v>37</v>
      </c>
      <c r="B126" s="85"/>
      <c r="C126" s="14">
        <f>SUM(B126:B126)</f>
        <v>0</v>
      </c>
    </row>
    <row r="127" spans="1:6" ht="16.5" x14ac:dyDescent="0.3">
      <c r="A127" s="84" t="s">
        <v>220</v>
      </c>
      <c r="B127" s="85"/>
      <c r="C127" s="33"/>
    </row>
    <row r="128" spans="1:6" ht="16.5" x14ac:dyDescent="0.3">
      <c r="A128" s="84" t="s">
        <v>82</v>
      </c>
      <c r="B128" s="85"/>
      <c r="C128" s="33"/>
    </row>
    <row r="129" spans="1:3" ht="16.5" x14ac:dyDescent="0.3">
      <c r="A129" s="87" t="s">
        <v>83</v>
      </c>
      <c r="B129" s="85"/>
      <c r="C129" s="14">
        <f t="shared" ref="C129:C135" si="4">SUM(B129:B129)</f>
        <v>0</v>
      </c>
    </row>
    <row r="130" spans="1:3" ht="16.5" x14ac:dyDescent="0.3">
      <c r="A130" s="87" t="s">
        <v>84</v>
      </c>
      <c r="B130" s="85"/>
      <c r="C130" s="14">
        <f t="shared" si="4"/>
        <v>0</v>
      </c>
    </row>
    <row r="131" spans="1:3" ht="16.5" x14ac:dyDescent="0.3">
      <c r="A131" s="87" t="s">
        <v>221</v>
      </c>
      <c r="B131" s="85"/>
      <c r="C131" s="14">
        <f t="shared" si="4"/>
        <v>0</v>
      </c>
    </row>
    <row r="132" spans="1:3" ht="16.5" x14ac:dyDescent="0.3">
      <c r="A132" s="87" t="s">
        <v>85</v>
      </c>
      <c r="B132" s="85"/>
      <c r="C132" s="14">
        <f t="shared" si="4"/>
        <v>0</v>
      </c>
    </row>
    <row r="133" spans="1:3" ht="16.5" x14ac:dyDescent="0.3">
      <c r="A133" s="87" t="s">
        <v>86</v>
      </c>
      <c r="B133" s="85"/>
      <c r="C133" s="14">
        <f t="shared" si="4"/>
        <v>0</v>
      </c>
    </row>
    <row r="134" spans="1:3" ht="16.5" x14ac:dyDescent="0.3">
      <c r="A134" s="84" t="s">
        <v>222</v>
      </c>
      <c r="B134" s="85"/>
      <c r="C134" s="14">
        <f t="shared" si="4"/>
        <v>0</v>
      </c>
    </row>
    <row r="135" spans="1:3" ht="16.5" x14ac:dyDescent="0.3">
      <c r="A135" s="88" t="s">
        <v>87</v>
      </c>
      <c r="B135" s="89">
        <f>SUM(B122:B134)</f>
        <v>0</v>
      </c>
      <c r="C135" s="30">
        <f t="shared" si="4"/>
        <v>0</v>
      </c>
    </row>
    <row r="136" spans="1:3" ht="16.5" x14ac:dyDescent="0.3">
      <c r="A136" s="90" t="s">
        <v>88</v>
      </c>
      <c r="B136" s="91"/>
      <c r="C136" s="33"/>
    </row>
    <row r="137" spans="1:3" ht="16.5" x14ac:dyDescent="0.3">
      <c r="A137" s="92" t="s">
        <v>89</v>
      </c>
      <c r="B137" s="91"/>
      <c r="C137" s="33"/>
    </row>
    <row r="138" spans="1:3" ht="16.5" x14ac:dyDescent="0.3">
      <c r="A138" s="92" t="s">
        <v>90</v>
      </c>
      <c r="B138" s="91"/>
      <c r="C138" s="33"/>
    </row>
    <row r="139" spans="1:3" ht="16.5" x14ac:dyDescent="0.3">
      <c r="A139" s="93" t="s">
        <v>91</v>
      </c>
      <c r="B139" s="18">
        <v>71342890.090000004</v>
      </c>
      <c r="C139" s="14">
        <f t="shared" ref="C139:C152" si="5">SUM(B139:B139)</f>
        <v>71342890.090000004</v>
      </c>
    </row>
    <row r="140" spans="1:3" ht="16.5" x14ac:dyDescent="0.3">
      <c r="A140" s="93" t="s">
        <v>92</v>
      </c>
      <c r="B140" s="18">
        <v>45674909.979999997</v>
      </c>
      <c r="C140" s="14">
        <f t="shared" si="5"/>
        <v>45674909.979999997</v>
      </c>
    </row>
    <row r="141" spans="1:3" ht="16.5" x14ac:dyDescent="0.3">
      <c r="A141" s="93" t="s">
        <v>93</v>
      </c>
      <c r="B141" s="18"/>
      <c r="C141" s="14">
        <f t="shared" si="5"/>
        <v>0</v>
      </c>
    </row>
    <row r="142" spans="1:3" ht="16.5" x14ac:dyDescent="0.3">
      <c r="A142" s="93" t="s">
        <v>94</v>
      </c>
      <c r="B142" s="18"/>
      <c r="C142" s="14">
        <f t="shared" si="5"/>
        <v>0</v>
      </c>
    </row>
    <row r="143" spans="1:3" ht="16.5" x14ac:dyDescent="0.3">
      <c r="A143" s="94" t="s">
        <v>95</v>
      </c>
      <c r="B143" s="18"/>
      <c r="C143" s="14">
        <f t="shared" si="5"/>
        <v>0</v>
      </c>
    </row>
    <row r="144" spans="1:3" ht="16.5" x14ac:dyDescent="0.3">
      <c r="A144" s="93" t="s">
        <v>96</v>
      </c>
      <c r="B144" s="74">
        <v>31132009.899999999</v>
      </c>
      <c r="C144" s="14">
        <f t="shared" si="5"/>
        <v>31132009.899999999</v>
      </c>
    </row>
    <row r="145" spans="1:3" ht="16.5" x14ac:dyDescent="0.3">
      <c r="A145" s="93" t="s">
        <v>97</v>
      </c>
      <c r="B145" s="74"/>
      <c r="C145" s="14">
        <f t="shared" si="5"/>
        <v>0</v>
      </c>
    </row>
    <row r="146" spans="1:3" ht="16.5" x14ac:dyDescent="0.3">
      <c r="A146" s="93" t="s">
        <v>98</v>
      </c>
      <c r="B146" s="18">
        <v>100034545.2</v>
      </c>
      <c r="C146" s="14">
        <f t="shared" si="5"/>
        <v>100034545.2</v>
      </c>
    </row>
    <row r="147" spans="1:3" ht="16.5" x14ac:dyDescent="0.3">
      <c r="A147" s="93" t="s">
        <v>99</v>
      </c>
      <c r="B147" s="18"/>
      <c r="C147" s="14">
        <f t="shared" si="5"/>
        <v>0</v>
      </c>
    </row>
    <row r="148" spans="1:3" ht="16.5" x14ac:dyDescent="0.3">
      <c r="A148" s="93" t="s">
        <v>100</v>
      </c>
      <c r="B148" s="18"/>
      <c r="C148" s="14">
        <f t="shared" si="5"/>
        <v>0</v>
      </c>
    </row>
    <row r="149" spans="1:3" ht="16.5" x14ac:dyDescent="0.3">
      <c r="A149" s="93" t="s">
        <v>101</v>
      </c>
      <c r="B149" s="18">
        <v>397900</v>
      </c>
      <c r="C149" s="14">
        <f t="shared" si="5"/>
        <v>397900</v>
      </c>
    </row>
    <row r="150" spans="1:3" ht="16.5" x14ac:dyDescent="0.3">
      <c r="A150" s="93" t="s">
        <v>102</v>
      </c>
      <c r="B150" s="18"/>
      <c r="C150" s="14">
        <f t="shared" si="5"/>
        <v>0</v>
      </c>
    </row>
    <row r="151" spans="1:3" ht="33.75" thickBot="1" x14ac:dyDescent="0.35">
      <c r="A151" s="95" t="s">
        <v>223</v>
      </c>
      <c r="B151" s="96"/>
      <c r="C151" s="37">
        <f t="shared" si="5"/>
        <v>0</v>
      </c>
    </row>
    <row r="152" spans="1:3" ht="17.25" thickBot="1" x14ac:dyDescent="0.35">
      <c r="A152" s="97" t="s">
        <v>180</v>
      </c>
      <c r="B152" s="98">
        <f>SUM(B138:B151)</f>
        <v>248582255.17000002</v>
      </c>
      <c r="C152" s="39">
        <f t="shared" si="5"/>
        <v>248582255.17000002</v>
      </c>
    </row>
    <row r="153" spans="1:3" ht="16.5" x14ac:dyDescent="0.3">
      <c r="A153" s="24" t="s">
        <v>103</v>
      </c>
      <c r="B153" s="18"/>
      <c r="C153" s="33"/>
    </row>
    <row r="154" spans="1:3" ht="16.5" x14ac:dyDescent="0.3">
      <c r="A154" s="93" t="s">
        <v>104</v>
      </c>
      <c r="B154" s="18">
        <v>2360178.41</v>
      </c>
      <c r="C154" s="14">
        <f t="shared" ref="C154:C160" si="6">SUM(B154:B154)</f>
        <v>2360178.41</v>
      </c>
    </row>
    <row r="155" spans="1:3" ht="16.5" x14ac:dyDescent="0.3">
      <c r="A155" s="93" t="s">
        <v>105</v>
      </c>
      <c r="B155" s="18"/>
      <c r="C155" s="14">
        <f t="shared" si="6"/>
        <v>0</v>
      </c>
    </row>
    <row r="156" spans="1:3" ht="16.5" x14ac:dyDescent="0.3">
      <c r="A156" s="93" t="s">
        <v>106</v>
      </c>
      <c r="B156" s="18">
        <v>0</v>
      </c>
      <c r="C156" s="14">
        <f t="shared" si="6"/>
        <v>0</v>
      </c>
    </row>
    <row r="157" spans="1:3" ht="16.5" x14ac:dyDescent="0.3">
      <c r="A157" s="93" t="s">
        <v>107</v>
      </c>
      <c r="B157" s="18"/>
      <c r="C157" s="14">
        <f t="shared" si="6"/>
        <v>0</v>
      </c>
    </row>
    <row r="158" spans="1:3" ht="16.5" x14ac:dyDescent="0.3">
      <c r="A158" s="93" t="s">
        <v>108</v>
      </c>
      <c r="B158" s="18">
        <v>780000</v>
      </c>
      <c r="C158" s="14">
        <f t="shared" si="6"/>
        <v>780000</v>
      </c>
    </row>
    <row r="159" spans="1:3" ht="17.25" thickBot="1" x14ac:dyDescent="0.35">
      <c r="A159" s="99" t="s">
        <v>109</v>
      </c>
      <c r="B159" s="96">
        <v>8772654.8900000006</v>
      </c>
      <c r="C159" s="37">
        <f t="shared" si="6"/>
        <v>8772654.8900000006</v>
      </c>
    </row>
    <row r="160" spans="1:3" ht="17.25" thickBot="1" x14ac:dyDescent="0.35">
      <c r="A160" s="22" t="s">
        <v>110</v>
      </c>
      <c r="B160" s="79">
        <f>SUM(B154:B159)</f>
        <v>11912833.300000001</v>
      </c>
      <c r="C160" s="39">
        <f t="shared" si="6"/>
        <v>11912833.300000001</v>
      </c>
    </row>
    <row r="161" spans="1:3" ht="16.5" x14ac:dyDescent="0.3">
      <c r="A161" s="24" t="s">
        <v>111</v>
      </c>
      <c r="B161" s="69"/>
      <c r="C161" s="33"/>
    </row>
    <row r="162" spans="1:3" ht="16.5" x14ac:dyDescent="0.3">
      <c r="A162" s="93" t="s">
        <v>112</v>
      </c>
      <c r="B162" s="18"/>
      <c r="C162" s="14">
        <f t="shared" ref="C162:C172" si="7">SUM(B162:B162)</f>
        <v>0</v>
      </c>
    </row>
    <row r="163" spans="1:3" ht="16.5" x14ac:dyDescent="0.3">
      <c r="A163" s="93" t="s">
        <v>113</v>
      </c>
      <c r="B163" s="18"/>
      <c r="C163" s="14">
        <f t="shared" si="7"/>
        <v>0</v>
      </c>
    </row>
    <row r="164" spans="1:3" ht="16.5" x14ac:dyDescent="0.3">
      <c r="A164" s="93" t="s">
        <v>114</v>
      </c>
      <c r="B164" s="18">
        <v>47890230.219999999</v>
      </c>
      <c r="C164" s="14">
        <f t="shared" si="7"/>
        <v>47890230.219999999</v>
      </c>
    </row>
    <row r="165" spans="1:3" ht="16.5" x14ac:dyDescent="0.3">
      <c r="A165" s="93" t="s">
        <v>115</v>
      </c>
      <c r="B165" s="18">
        <v>19600000</v>
      </c>
      <c r="C165" s="14">
        <f t="shared" si="7"/>
        <v>19600000</v>
      </c>
    </row>
    <row r="166" spans="1:3" ht="16.5" x14ac:dyDescent="0.3">
      <c r="A166" s="100" t="s">
        <v>116</v>
      </c>
      <c r="B166" s="43"/>
      <c r="C166" s="14">
        <f t="shared" si="7"/>
        <v>0</v>
      </c>
    </row>
    <row r="167" spans="1:3" ht="16.5" x14ac:dyDescent="0.3">
      <c r="A167" s="93" t="s">
        <v>117</v>
      </c>
      <c r="B167" s="18"/>
      <c r="C167" s="14">
        <f t="shared" si="7"/>
        <v>0</v>
      </c>
    </row>
    <row r="168" spans="1:3" ht="16.5" x14ac:dyDescent="0.3">
      <c r="A168" s="93" t="s">
        <v>118</v>
      </c>
      <c r="B168" s="18"/>
      <c r="C168" s="14">
        <f t="shared" si="7"/>
        <v>0</v>
      </c>
    </row>
    <row r="169" spans="1:3" ht="16.5" x14ac:dyDescent="0.3">
      <c r="A169" s="101" t="s">
        <v>119</v>
      </c>
      <c r="B169" s="18"/>
      <c r="C169" s="14">
        <f t="shared" si="7"/>
        <v>0</v>
      </c>
    </row>
    <row r="170" spans="1:3" ht="16.5" x14ac:dyDescent="0.3">
      <c r="A170" s="94" t="s">
        <v>120</v>
      </c>
      <c r="B170" s="18"/>
      <c r="C170" s="14">
        <f t="shared" si="7"/>
        <v>0</v>
      </c>
    </row>
    <row r="171" spans="1:3" ht="17.25" thickBot="1" x14ac:dyDescent="0.35">
      <c r="A171" s="99" t="s">
        <v>121</v>
      </c>
      <c r="B171" s="27"/>
      <c r="C171" s="37">
        <f t="shared" si="7"/>
        <v>0</v>
      </c>
    </row>
    <row r="172" spans="1:3" ht="17.25" thickBot="1" x14ac:dyDescent="0.35">
      <c r="A172" s="22" t="s">
        <v>122</v>
      </c>
      <c r="B172" s="102">
        <f>SUM(B162:B171)</f>
        <v>67490230.219999999</v>
      </c>
      <c r="C172" s="39">
        <f t="shared" si="7"/>
        <v>67490230.219999999</v>
      </c>
    </row>
    <row r="173" spans="1:3" ht="16.5" x14ac:dyDescent="0.3">
      <c r="A173" s="24" t="s">
        <v>123</v>
      </c>
      <c r="B173" s="18"/>
      <c r="C173" s="33"/>
    </row>
    <row r="174" spans="1:3" ht="16.5" x14ac:dyDescent="0.3">
      <c r="A174" s="93" t="s">
        <v>124</v>
      </c>
      <c r="B174" s="18"/>
      <c r="C174" s="14">
        <f t="shared" ref="C174:C180" si="8">SUM(B174:B174)</f>
        <v>0</v>
      </c>
    </row>
    <row r="175" spans="1:3" ht="16.5" x14ac:dyDescent="0.3">
      <c r="A175" s="93" t="s">
        <v>125</v>
      </c>
      <c r="B175" s="18"/>
      <c r="C175" s="14">
        <f t="shared" si="8"/>
        <v>0</v>
      </c>
    </row>
    <row r="176" spans="1:3" ht="16.5" x14ac:dyDescent="0.3">
      <c r="A176" s="93" t="s">
        <v>126</v>
      </c>
      <c r="B176" s="18"/>
      <c r="C176" s="14">
        <f t="shared" si="8"/>
        <v>0</v>
      </c>
    </row>
    <row r="177" spans="1:3" ht="16.5" x14ac:dyDescent="0.3">
      <c r="A177" s="93" t="s">
        <v>127</v>
      </c>
      <c r="B177" s="18"/>
      <c r="C177" s="14">
        <f t="shared" si="8"/>
        <v>0</v>
      </c>
    </row>
    <row r="178" spans="1:3" ht="16.5" x14ac:dyDescent="0.3">
      <c r="A178" s="93" t="s">
        <v>128</v>
      </c>
      <c r="B178" s="18">
        <v>11980655.9</v>
      </c>
      <c r="C178" s="14">
        <f t="shared" si="8"/>
        <v>11980655.9</v>
      </c>
    </row>
    <row r="179" spans="1:3" ht="17.25" thickBot="1" x14ac:dyDescent="0.35">
      <c r="A179" s="99" t="s">
        <v>129</v>
      </c>
      <c r="B179" s="27"/>
      <c r="C179" s="37">
        <f t="shared" si="8"/>
        <v>0</v>
      </c>
    </row>
    <row r="180" spans="1:3" ht="17.25" thickBot="1" x14ac:dyDescent="0.35">
      <c r="A180" s="22" t="s">
        <v>130</v>
      </c>
      <c r="B180" s="79">
        <f>SUM(B174:B179)</f>
        <v>11980655.9</v>
      </c>
      <c r="C180" s="39">
        <f t="shared" si="8"/>
        <v>11980655.9</v>
      </c>
    </row>
    <row r="181" spans="1:3" ht="16.5" x14ac:dyDescent="0.3">
      <c r="A181" s="24" t="s">
        <v>131</v>
      </c>
      <c r="B181" s="18"/>
      <c r="C181" s="33"/>
    </row>
    <row r="182" spans="1:3" ht="16.5" x14ac:dyDescent="0.3">
      <c r="A182" s="93" t="s">
        <v>132</v>
      </c>
      <c r="B182" s="18">
        <v>4555780.67</v>
      </c>
      <c r="C182" s="14">
        <f t="shared" ref="C182:C245" si="9">SUM(B182:B182)</f>
        <v>4555780.67</v>
      </c>
    </row>
    <row r="183" spans="1:3" ht="16.5" x14ac:dyDescent="0.3">
      <c r="A183" s="93" t="s">
        <v>133</v>
      </c>
      <c r="B183" s="18">
        <v>68230450.444999993</v>
      </c>
      <c r="C183" s="14">
        <f t="shared" si="9"/>
        <v>68230450.444999993</v>
      </c>
    </row>
    <row r="184" spans="1:3" ht="16.5" x14ac:dyDescent="0.3">
      <c r="A184" s="93" t="s">
        <v>134</v>
      </c>
      <c r="B184" s="74">
        <v>35700800.979999997</v>
      </c>
      <c r="C184" s="14">
        <f t="shared" si="9"/>
        <v>35700800.979999997</v>
      </c>
    </row>
    <row r="185" spans="1:3" ht="16.5" x14ac:dyDescent="0.3">
      <c r="A185" s="93" t="s">
        <v>135</v>
      </c>
      <c r="B185" s="74">
        <v>13670230.18</v>
      </c>
      <c r="C185" s="14">
        <f t="shared" si="9"/>
        <v>13670230.18</v>
      </c>
    </row>
    <row r="186" spans="1:3" ht="16.5" x14ac:dyDescent="0.3">
      <c r="A186" s="100" t="s">
        <v>136</v>
      </c>
      <c r="B186" s="43"/>
      <c r="C186" s="14">
        <f t="shared" si="9"/>
        <v>0</v>
      </c>
    </row>
    <row r="187" spans="1:3" ht="17.25" thickBot="1" x14ac:dyDescent="0.35">
      <c r="A187" s="103" t="s">
        <v>137</v>
      </c>
      <c r="B187" s="104"/>
      <c r="C187" s="37">
        <f t="shared" si="9"/>
        <v>0</v>
      </c>
    </row>
    <row r="188" spans="1:3" ht="17.25" thickBot="1" x14ac:dyDescent="0.35">
      <c r="A188" s="68" t="s">
        <v>138</v>
      </c>
      <c r="B188" s="79">
        <f>SUM(B182:B187)</f>
        <v>122157262.27500001</v>
      </c>
      <c r="C188" s="39">
        <f t="shared" si="9"/>
        <v>122157262.27500001</v>
      </c>
    </row>
    <row r="189" spans="1:3" ht="16.5" x14ac:dyDescent="0.3">
      <c r="A189" s="105"/>
      <c r="B189" s="32"/>
      <c r="C189" s="33">
        <f t="shared" si="9"/>
        <v>0</v>
      </c>
    </row>
    <row r="190" spans="1:3" ht="16.5" x14ac:dyDescent="0.3">
      <c r="A190" s="24" t="s">
        <v>139</v>
      </c>
      <c r="B190" s="18"/>
      <c r="C190" s="33">
        <f t="shared" si="9"/>
        <v>0</v>
      </c>
    </row>
    <row r="191" spans="1:3" ht="16.5" x14ac:dyDescent="0.3">
      <c r="A191" s="93" t="s">
        <v>140</v>
      </c>
      <c r="B191" s="18">
        <v>4769510.93</v>
      </c>
      <c r="C191" s="33">
        <f t="shared" si="9"/>
        <v>4769510.93</v>
      </c>
    </row>
    <row r="192" spans="1:3" ht="16.5" x14ac:dyDescent="0.3">
      <c r="A192" s="93" t="s">
        <v>141</v>
      </c>
      <c r="B192" s="18"/>
      <c r="C192" s="33">
        <f t="shared" si="9"/>
        <v>0</v>
      </c>
    </row>
    <row r="193" spans="1:3" ht="16.5" x14ac:dyDescent="0.3">
      <c r="A193" s="93" t="s">
        <v>142</v>
      </c>
      <c r="B193" s="18"/>
      <c r="C193" s="33">
        <f t="shared" si="9"/>
        <v>0</v>
      </c>
    </row>
    <row r="194" spans="1:3" ht="16.5" x14ac:dyDescent="0.3">
      <c r="A194" s="93" t="s">
        <v>143</v>
      </c>
      <c r="B194" s="18">
        <v>80670237</v>
      </c>
      <c r="C194" s="33">
        <f t="shared" si="9"/>
        <v>80670237</v>
      </c>
    </row>
    <row r="195" spans="1:3" ht="16.5" x14ac:dyDescent="0.3">
      <c r="A195" s="93" t="s">
        <v>144</v>
      </c>
      <c r="B195" s="18"/>
      <c r="C195" s="33">
        <f t="shared" si="9"/>
        <v>0</v>
      </c>
    </row>
    <row r="196" spans="1:3" ht="17.25" thickBot="1" x14ac:dyDescent="0.35">
      <c r="A196" s="99" t="s">
        <v>145</v>
      </c>
      <c r="B196" s="27"/>
      <c r="C196" s="106">
        <f t="shared" si="9"/>
        <v>0</v>
      </c>
    </row>
    <row r="197" spans="1:3" ht="17.25" thickBot="1" x14ac:dyDescent="0.35">
      <c r="A197" s="22" t="s">
        <v>146</v>
      </c>
      <c r="B197" s="102">
        <f>SUM(B191:B196)</f>
        <v>85439747.930000007</v>
      </c>
      <c r="C197" s="39">
        <f t="shared" si="9"/>
        <v>85439747.930000007</v>
      </c>
    </row>
    <row r="198" spans="1:3" ht="16.5" x14ac:dyDescent="0.3">
      <c r="A198" s="105"/>
      <c r="B198" s="107"/>
      <c r="C198" s="33">
        <f t="shared" si="9"/>
        <v>0</v>
      </c>
    </row>
    <row r="199" spans="1:3" ht="16.5" x14ac:dyDescent="0.3">
      <c r="A199" s="24" t="s">
        <v>147</v>
      </c>
      <c r="B199" s="69"/>
      <c r="C199" s="33">
        <f t="shared" si="9"/>
        <v>0</v>
      </c>
    </row>
    <row r="200" spans="1:3" ht="16.5" x14ac:dyDescent="0.3">
      <c r="A200" s="93" t="s">
        <v>148</v>
      </c>
      <c r="B200" s="18">
        <v>12561900.34</v>
      </c>
      <c r="C200" s="33">
        <f t="shared" si="9"/>
        <v>12561900.34</v>
      </c>
    </row>
    <row r="201" spans="1:3" ht="16.5" x14ac:dyDescent="0.3">
      <c r="A201" s="93" t="s">
        <v>149</v>
      </c>
      <c r="B201" s="18">
        <v>1090000</v>
      </c>
      <c r="C201" s="33">
        <f t="shared" si="9"/>
        <v>1090000</v>
      </c>
    </row>
    <row r="202" spans="1:3" ht="16.5" x14ac:dyDescent="0.3">
      <c r="A202" s="93" t="s">
        <v>150</v>
      </c>
      <c r="B202" s="18">
        <v>0</v>
      </c>
      <c r="C202" s="33">
        <f t="shared" si="9"/>
        <v>0</v>
      </c>
    </row>
    <row r="203" spans="1:3" ht="16.5" x14ac:dyDescent="0.3">
      <c r="A203" s="93" t="s">
        <v>151</v>
      </c>
      <c r="B203" s="18">
        <v>10800000</v>
      </c>
      <c r="C203" s="33">
        <f t="shared" si="9"/>
        <v>10800000</v>
      </c>
    </row>
    <row r="204" spans="1:3" ht="16.5" x14ac:dyDescent="0.3">
      <c r="A204" s="100" t="s">
        <v>152</v>
      </c>
      <c r="B204" s="43">
        <v>5315.4749999046326</v>
      </c>
      <c r="C204" s="33">
        <f t="shared" si="9"/>
        <v>5315.4749999046326</v>
      </c>
    </row>
    <row r="205" spans="1:3" ht="17.25" thickBot="1" x14ac:dyDescent="0.35">
      <c r="A205" s="103" t="s">
        <v>153</v>
      </c>
      <c r="B205" s="108"/>
      <c r="C205" s="106">
        <f t="shared" si="9"/>
        <v>0</v>
      </c>
    </row>
    <row r="206" spans="1:3" ht="17.25" thickBot="1" x14ac:dyDescent="0.35">
      <c r="A206" s="109" t="s">
        <v>154</v>
      </c>
      <c r="B206" s="79">
        <f>SUM(B200:B205)</f>
        <v>24457215.814999904</v>
      </c>
      <c r="C206" s="39">
        <f t="shared" si="9"/>
        <v>24457215.814999904</v>
      </c>
    </row>
    <row r="207" spans="1:3" ht="16.5" x14ac:dyDescent="0.3">
      <c r="A207" s="105"/>
      <c r="B207" s="32"/>
      <c r="C207" s="33">
        <f t="shared" si="9"/>
        <v>0</v>
      </c>
    </row>
    <row r="208" spans="1:3" ht="16.5" x14ac:dyDescent="0.3">
      <c r="A208" s="24" t="s">
        <v>155</v>
      </c>
      <c r="B208" s="18"/>
      <c r="C208" s="33">
        <f t="shared" si="9"/>
        <v>0</v>
      </c>
    </row>
    <row r="209" spans="1:3" ht="16.5" x14ac:dyDescent="0.3">
      <c r="A209" s="93" t="s">
        <v>156</v>
      </c>
      <c r="B209" s="18">
        <v>87447748.540000007</v>
      </c>
      <c r="C209" s="33">
        <f t="shared" si="9"/>
        <v>87447748.540000007</v>
      </c>
    </row>
    <row r="210" spans="1:3" ht="16.5" x14ac:dyDescent="0.3">
      <c r="A210" s="93" t="s">
        <v>157</v>
      </c>
      <c r="B210" s="18">
        <v>11982000.119999999</v>
      </c>
      <c r="C210" s="33">
        <f t="shared" si="9"/>
        <v>11982000.119999999</v>
      </c>
    </row>
    <row r="211" spans="1:3" ht="16.5" x14ac:dyDescent="0.3">
      <c r="A211" s="93" t="s">
        <v>158</v>
      </c>
      <c r="B211" s="18"/>
      <c r="C211" s="33">
        <f t="shared" si="9"/>
        <v>0</v>
      </c>
    </row>
    <row r="212" spans="1:3" ht="16.5" x14ac:dyDescent="0.3">
      <c r="A212" s="93" t="s">
        <v>159</v>
      </c>
      <c r="B212" s="18"/>
      <c r="C212" s="33">
        <f t="shared" si="9"/>
        <v>0</v>
      </c>
    </row>
    <row r="213" spans="1:3" ht="16.5" x14ac:dyDescent="0.3">
      <c r="A213" s="93" t="s">
        <v>224</v>
      </c>
      <c r="B213" s="18"/>
      <c r="C213" s="33">
        <f t="shared" si="9"/>
        <v>0</v>
      </c>
    </row>
    <row r="214" spans="1:3" ht="16.5" x14ac:dyDescent="0.3">
      <c r="A214" s="93" t="s">
        <v>160</v>
      </c>
      <c r="B214" s="18"/>
      <c r="C214" s="33">
        <f t="shared" si="9"/>
        <v>0</v>
      </c>
    </row>
    <row r="215" spans="1:3" ht="16.5" x14ac:dyDescent="0.3">
      <c r="A215" s="93" t="s">
        <v>161</v>
      </c>
      <c r="B215" s="18"/>
      <c r="C215" s="33">
        <f t="shared" si="9"/>
        <v>0</v>
      </c>
    </row>
    <row r="216" spans="1:3" ht="17.25" thickBot="1" x14ac:dyDescent="0.35">
      <c r="A216" s="99" t="s">
        <v>162</v>
      </c>
      <c r="B216" s="18">
        <v>10122345.539999999</v>
      </c>
      <c r="C216" s="106">
        <f t="shared" si="9"/>
        <v>10122345.539999999</v>
      </c>
    </row>
    <row r="217" spans="1:3" ht="17.25" thickBot="1" x14ac:dyDescent="0.35">
      <c r="A217" s="68" t="s">
        <v>163</v>
      </c>
      <c r="B217" s="79">
        <f>SUM(B209:B216)</f>
        <v>109552094.20000002</v>
      </c>
      <c r="C217" s="39">
        <f t="shared" si="9"/>
        <v>109552094.20000002</v>
      </c>
    </row>
    <row r="218" spans="1:3" ht="16.5" x14ac:dyDescent="0.3">
      <c r="A218" s="110"/>
      <c r="B218" s="32"/>
      <c r="C218" s="33">
        <f t="shared" si="9"/>
        <v>0</v>
      </c>
    </row>
    <row r="219" spans="1:3" ht="16.5" x14ac:dyDescent="0.3">
      <c r="A219" s="24" t="s">
        <v>164</v>
      </c>
      <c r="B219" s="18"/>
      <c r="C219" s="33">
        <f t="shared" si="9"/>
        <v>0</v>
      </c>
    </row>
    <row r="220" spans="1:3" ht="16.5" x14ac:dyDescent="0.3">
      <c r="A220" s="93" t="s">
        <v>165</v>
      </c>
      <c r="B220" s="18"/>
      <c r="C220" s="33">
        <f t="shared" si="9"/>
        <v>0</v>
      </c>
    </row>
    <row r="221" spans="1:3" ht="16.5" x14ac:dyDescent="0.3">
      <c r="A221" s="93" t="s">
        <v>166</v>
      </c>
      <c r="B221" s="18"/>
      <c r="C221" s="33">
        <f t="shared" si="9"/>
        <v>0</v>
      </c>
    </row>
    <row r="222" spans="1:3" ht="16.5" x14ac:dyDescent="0.3">
      <c r="A222" s="93" t="s">
        <v>167</v>
      </c>
      <c r="B222" s="18"/>
      <c r="C222" s="33">
        <f t="shared" si="9"/>
        <v>0</v>
      </c>
    </row>
    <row r="223" spans="1:3" ht="16.5" x14ac:dyDescent="0.3">
      <c r="A223" s="93" t="s">
        <v>168</v>
      </c>
      <c r="B223" s="18"/>
      <c r="C223" s="33">
        <f t="shared" si="9"/>
        <v>0</v>
      </c>
    </row>
    <row r="224" spans="1:3" ht="16.5" x14ac:dyDescent="0.3">
      <c r="A224" s="93" t="s">
        <v>169</v>
      </c>
      <c r="B224" s="18">
        <v>13376008.34</v>
      </c>
      <c r="C224" s="33">
        <f t="shared" si="9"/>
        <v>13376008.34</v>
      </c>
    </row>
    <row r="225" spans="1:3" ht="16.5" x14ac:dyDescent="0.3">
      <c r="A225" s="93" t="s">
        <v>170</v>
      </c>
      <c r="B225" s="18"/>
      <c r="C225" s="33">
        <f t="shared" si="9"/>
        <v>0</v>
      </c>
    </row>
    <row r="226" spans="1:3" ht="16.5" x14ac:dyDescent="0.3">
      <c r="A226" s="93" t="s">
        <v>171</v>
      </c>
      <c r="B226" s="18"/>
      <c r="C226" s="33">
        <f t="shared" si="9"/>
        <v>0</v>
      </c>
    </row>
    <row r="227" spans="1:3" ht="16.5" x14ac:dyDescent="0.3">
      <c r="A227" s="93" t="s">
        <v>172</v>
      </c>
      <c r="B227" s="18"/>
      <c r="C227" s="33">
        <f t="shared" si="9"/>
        <v>0</v>
      </c>
    </row>
    <row r="228" spans="1:3" ht="17.25" thickBot="1" x14ac:dyDescent="0.35">
      <c r="A228" s="99" t="s">
        <v>173</v>
      </c>
      <c r="B228" s="27"/>
      <c r="C228" s="106">
        <f t="shared" si="9"/>
        <v>0</v>
      </c>
    </row>
    <row r="229" spans="1:3" ht="17.25" thickBot="1" x14ac:dyDescent="0.35">
      <c r="A229" s="68" t="s">
        <v>174</v>
      </c>
      <c r="B229" s="102">
        <f>SUM(B218:B228)</f>
        <v>13376008.34</v>
      </c>
      <c r="C229" s="39">
        <f t="shared" si="9"/>
        <v>13376008.34</v>
      </c>
    </row>
    <row r="230" spans="1:3" ht="17.25" thickBot="1" x14ac:dyDescent="0.35">
      <c r="A230" s="111" t="s">
        <v>175</v>
      </c>
      <c r="B230" s="112">
        <f>SUM(B152,B160,B172,B180,B188,B197,B206,B217,B229)</f>
        <v>694948303.1500001</v>
      </c>
      <c r="C230" s="113">
        <f t="shared" si="9"/>
        <v>694948303.1500001</v>
      </c>
    </row>
    <row r="231" spans="1:3" ht="16.5" x14ac:dyDescent="0.3">
      <c r="A231" s="110"/>
      <c r="B231" s="107"/>
      <c r="C231" s="33">
        <f t="shared" si="9"/>
        <v>0</v>
      </c>
    </row>
    <row r="232" spans="1:3" ht="16.5" x14ac:dyDescent="0.3">
      <c r="A232" s="24" t="s">
        <v>176</v>
      </c>
      <c r="B232" s="69"/>
      <c r="C232" s="33">
        <f t="shared" si="9"/>
        <v>0</v>
      </c>
    </row>
    <row r="233" spans="1:3" ht="16.5" x14ac:dyDescent="0.3">
      <c r="A233" s="24" t="s">
        <v>90</v>
      </c>
      <c r="B233" s="18"/>
      <c r="C233" s="33">
        <f t="shared" si="9"/>
        <v>0</v>
      </c>
    </row>
    <row r="234" spans="1:3" ht="16.5" x14ac:dyDescent="0.3">
      <c r="A234" s="93" t="s">
        <v>91</v>
      </c>
      <c r="B234" s="69"/>
      <c r="C234" s="33">
        <f t="shared" si="9"/>
        <v>0</v>
      </c>
    </row>
    <row r="235" spans="1:3" ht="16.5" x14ac:dyDescent="0.3">
      <c r="A235" s="93" t="s">
        <v>92</v>
      </c>
      <c r="B235" s="18"/>
      <c r="C235" s="33">
        <f t="shared" si="9"/>
        <v>0</v>
      </c>
    </row>
    <row r="236" spans="1:3" ht="16.5" x14ac:dyDescent="0.3">
      <c r="A236" s="93" t="s">
        <v>93</v>
      </c>
      <c r="B236" s="18"/>
      <c r="C236" s="33">
        <f t="shared" si="9"/>
        <v>0</v>
      </c>
    </row>
    <row r="237" spans="1:3" ht="16.5" x14ac:dyDescent="0.3">
      <c r="A237" s="93" t="s">
        <v>94</v>
      </c>
      <c r="B237" s="18"/>
      <c r="C237" s="33">
        <f t="shared" si="9"/>
        <v>0</v>
      </c>
    </row>
    <row r="238" spans="1:3" ht="16.5" x14ac:dyDescent="0.3">
      <c r="A238" s="94" t="s">
        <v>95</v>
      </c>
      <c r="B238" s="18"/>
      <c r="C238" s="33">
        <f t="shared" si="9"/>
        <v>0</v>
      </c>
    </row>
    <row r="239" spans="1:3" ht="16.5" x14ac:dyDescent="0.3">
      <c r="A239" s="93" t="s">
        <v>96</v>
      </c>
      <c r="B239" s="18"/>
      <c r="C239" s="33">
        <f t="shared" si="9"/>
        <v>0</v>
      </c>
    </row>
    <row r="240" spans="1:3" ht="16.5" x14ac:dyDescent="0.3">
      <c r="A240" s="93" t="s">
        <v>97</v>
      </c>
      <c r="B240" s="18"/>
      <c r="C240" s="33">
        <f t="shared" si="9"/>
        <v>0</v>
      </c>
    </row>
    <row r="241" spans="1:3" ht="16.5" x14ac:dyDescent="0.3">
      <c r="A241" s="93" t="s">
        <v>98</v>
      </c>
      <c r="B241" s="18"/>
      <c r="C241" s="33">
        <f t="shared" si="9"/>
        <v>0</v>
      </c>
    </row>
    <row r="242" spans="1:3" ht="16.5" x14ac:dyDescent="0.3">
      <c r="A242" s="93" t="s">
        <v>99</v>
      </c>
      <c r="B242" s="18"/>
      <c r="C242" s="33">
        <f t="shared" si="9"/>
        <v>0</v>
      </c>
    </row>
    <row r="243" spans="1:3" ht="16.5" x14ac:dyDescent="0.3">
      <c r="A243" s="93" t="s">
        <v>225</v>
      </c>
      <c r="B243" s="18"/>
      <c r="C243" s="33">
        <f t="shared" si="9"/>
        <v>0</v>
      </c>
    </row>
    <row r="244" spans="1:3" ht="16.5" x14ac:dyDescent="0.3">
      <c r="A244" s="93" t="s">
        <v>101</v>
      </c>
      <c r="B244" s="18"/>
      <c r="C244" s="33">
        <f t="shared" si="9"/>
        <v>0</v>
      </c>
    </row>
    <row r="245" spans="1:3" ht="16.5" x14ac:dyDescent="0.3">
      <c r="A245" s="93" t="s">
        <v>102</v>
      </c>
      <c r="B245" s="18"/>
      <c r="C245" s="33">
        <f t="shared" si="9"/>
        <v>0</v>
      </c>
    </row>
    <row r="246" spans="1:3" ht="33.75" thickBot="1" x14ac:dyDescent="0.35">
      <c r="A246" s="95" t="s">
        <v>223</v>
      </c>
      <c r="B246" s="27"/>
      <c r="C246" s="106">
        <f t="shared" ref="C246:C302" si="10">SUM(B246:B246)</f>
        <v>0</v>
      </c>
    </row>
    <row r="247" spans="1:3" ht="17.25" customHeight="1" thickBot="1" x14ac:dyDescent="0.35">
      <c r="A247" s="114" t="s">
        <v>180</v>
      </c>
      <c r="B247" s="79">
        <f>SUM(B234:B246)</f>
        <v>0</v>
      </c>
      <c r="C247" s="39">
        <f t="shared" si="10"/>
        <v>0</v>
      </c>
    </row>
    <row r="248" spans="1:3" ht="16.5" x14ac:dyDescent="0.3">
      <c r="A248" s="115"/>
      <c r="B248" s="32"/>
      <c r="C248" s="33">
        <f t="shared" si="10"/>
        <v>0</v>
      </c>
    </row>
    <row r="249" spans="1:3" ht="16.5" x14ac:dyDescent="0.3">
      <c r="A249" s="105"/>
      <c r="B249" s="32"/>
      <c r="C249" s="33">
        <f t="shared" si="10"/>
        <v>0</v>
      </c>
    </row>
    <row r="250" spans="1:3" ht="16.5" x14ac:dyDescent="0.3">
      <c r="A250" s="24" t="s">
        <v>103</v>
      </c>
      <c r="B250" s="18"/>
      <c r="C250" s="33">
        <f t="shared" si="10"/>
        <v>0</v>
      </c>
    </row>
    <row r="251" spans="1:3" ht="16.5" x14ac:dyDescent="0.3">
      <c r="A251" s="93" t="s">
        <v>104</v>
      </c>
      <c r="B251" s="18"/>
      <c r="C251" s="33">
        <f t="shared" si="10"/>
        <v>0</v>
      </c>
    </row>
    <row r="252" spans="1:3" ht="16.5" x14ac:dyDescent="0.3">
      <c r="A252" s="93" t="s">
        <v>105</v>
      </c>
      <c r="B252" s="18"/>
      <c r="C252" s="33">
        <f t="shared" si="10"/>
        <v>0</v>
      </c>
    </row>
    <row r="253" spans="1:3" ht="16.5" x14ac:dyDescent="0.3">
      <c r="A253" s="93" t="s">
        <v>106</v>
      </c>
      <c r="B253" s="18"/>
      <c r="C253" s="33">
        <f t="shared" si="10"/>
        <v>0</v>
      </c>
    </row>
    <row r="254" spans="1:3" ht="16.5" x14ac:dyDescent="0.3">
      <c r="A254" s="93" t="s">
        <v>107</v>
      </c>
      <c r="B254" s="18"/>
      <c r="C254" s="33">
        <f t="shared" si="10"/>
        <v>0</v>
      </c>
    </row>
    <row r="255" spans="1:3" ht="16.5" x14ac:dyDescent="0.3">
      <c r="A255" s="93" t="s">
        <v>108</v>
      </c>
      <c r="B255" s="18"/>
      <c r="C255" s="33">
        <f t="shared" si="10"/>
        <v>0</v>
      </c>
    </row>
    <row r="256" spans="1:3" ht="17.25" thickBot="1" x14ac:dyDescent="0.35">
      <c r="A256" s="99" t="s">
        <v>109</v>
      </c>
      <c r="B256" s="27"/>
      <c r="C256" s="106">
        <f t="shared" si="10"/>
        <v>0</v>
      </c>
    </row>
    <row r="257" spans="1:3" ht="17.25" thickBot="1" x14ac:dyDescent="0.35">
      <c r="A257" s="22" t="s">
        <v>110</v>
      </c>
      <c r="B257" s="116">
        <f t="shared" ref="B257" si="11">SUM(B251:B256)</f>
        <v>0</v>
      </c>
      <c r="C257" s="39">
        <f t="shared" si="10"/>
        <v>0</v>
      </c>
    </row>
    <row r="258" spans="1:3" ht="16.5" x14ac:dyDescent="0.3">
      <c r="A258" s="105"/>
      <c r="B258" s="107"/>
      <c r="C258" s="33">
        <f t="shared" si="10"/>
        <v>0</v>
      </c>
    </row>
    <row r="259" spans="1:3" ht="16.5" x14ac:dyDescent="0.3">
      <c r="A259" s="24" t="s">
        <v>111</v>
      </c>
      <c r="B259" s="18"/>
      <c r="C259" s="33">
        <f t="shared" si="10"/>
        <v>0</v>
      </c>
    </row>
    <row r="260" spans="1:3" ht="16.5" x14ac:dyDescent="0.3">
      <c r="A260" s="93" t="s">
        <v>112</v>
      </c>
      <c r="B260" s="18"/>
      <c r="C260" s="33">
        <f t="shared" si="10"/>
        <v>0</v>
      </c>
    </row>
    <row r="261" spans="1:3" ht="16.5" x14ac:dyDescent="0.3">
      <c r="A261" s="93" t="s">
        <v>113</v>
      </c>
      <c r="B261" s="18"/>
      <c r="C261" s="33">
        <f t="shared" si="10"/>
        <v>0</v>
      </c>
    </row>
    <row r="262" spans="1:3" ht="16.5" x14ac:dyDescent="0.3">
      <c r="A262" s="93" t="s">
        <v>114</v>
      </c>
      <c r="B262" s="18"/>
      <c r="C262" s="33">
        <f t="shared" si="10"/>
        <v>0</v>
      </c>
    </row>
    <row r="263" spans="1:3" ht="16.5" x14ac:dyDescent="0.3">
      <c r="A263" s="93" t="s">
        <v>115</v>
      </c>
      <c r="B263" s="18">
        <v>5270200.2300000004</v>
      </c>
      <c r="C263" s="33">
        <f t="shared" si="10"/>
        <v>5270200.2300000004</v>
      </c>
    </row>
    <row r="264" spans="1:3" ht="16.5" x14ac:dyDescent="0.3">
      <c r="A264" s="94" t="s">
        <v>116</v>
      </c>
      <c r="B264" s="18"/>
      <c r="C264" s="33">
        <f t="shared" si="10"/>
        <v>0</v>
      </c>
    </row>
    <row r="265" spans="1:3" ht="16.5" x14ac:dyDescent="0.3">
      <c r="A265" s="93" t="s">
        <v>117</v>
      </c>
      <c r="B265" s="74"/>
      <c r="C265" s="33">
        <f t="shared" si="10"/>
        <v>0</v>
      </c>
    </row>
    <row r="266" spans="1:3" ht="16.5" x14ac:dyDescent="0.3">
      <c r="A266" s="93" t="s">
        <v>118</v>
      </c>
      <c r="B266" s="18"/>
      <c r="C266" s="33">
        <f t="shared" si="10"/>
        <v>0</v>
      </c>
    </row>
    <row r="267" spans="1:3" ht="16.5" x14ac:dyDescent="0.3">
      <c r="A267" s="101" t="s">
        <v>119</v>
      </c>
      <c r="B267" s="69"/>
      <c r="C267" s="33">
        <f t="shared" si="10"/>
        <v>0</v>
      </c>
    </row>
    <row r="268" spans="1:3" ht="16.5" x14ac:dyDescent="0.3">
      <c r="A268" s="94" t="s">
        <v>120</v>
      </c>
      <c r="B268" s="18">
        <v>3510000</v>
      </c>
      <c r="C268" s="33">
        <f t="shared" si="10"/>
        <v>3510000</v>
      </c>
    </row>
    <row r="269" spans="1:3" ht="17.25" thickBot="1" x14ac:dyDescent="0.35">
      <c r="A269" s="99" t="s">
        <v>121</v>
      </c>
      <c r="B269" s="27"/>
      <c r="C269" s="106">
        <f t="shared" si="10"/>
        <v>0</v>
      </c>
    </row>
    <row r="270" spans="1:3" ht="17.25" thickBot="1" x14ac:dyDescent="0.35">
      <c r="A270" s="22" t="s">
        <v>122</v>
      </c>
      <c r="B270" s="116">
        <f>SUM(B260:B269)</f>
        <v>8780200.2300000004</v>
      </c>
      <c r="C270" s="39">
        <f t="shared" si="10"/>
        <v>8780200.2300000004</v>
      </c>
    </row>
    <row r="271" spans="1:3" ht="16.5" x14ac:dyDescent="0.3">
      <c r="A271" s="105"/>
      <c r="B271" s="32"/>
      <c r="C271" s="33">
        <f t="shared" si="10"/>
        <v>0</v>
      </c>
    </row>
    <row r="272" spans="1:3" ht="16.5" x14ac:dyDescent="0.3">
      <c r="A272" s="24" t="s">
        <v>123</v>
      </c>
      <c r="B272" s="18"/>
      <c r="C272" s="33">
        <f t="shared" si="10"/>
        <v>0</v>
      </c>
    </row>
    <row r="273" spans="1:3" ht="16.5" x14ac:dyDescent="0.3">
      <c r="A273" s="93" t="s">
        <v>124</v>
      </c>
      <c r="B273" s="69"/>
      <c r="C273" s="33">
        <f t="shared" si="10"/>
        <v>0</v>
      </c>
    </row>
    <row r="274" spans="1:3" ht="16.5" x14ac:dyDescent="0.3">
      <c r="A274" s="93" t="s">
        <v>125</v>
      </c>
      <c r="B274" s="18"/>
      <c r="C274" s="33">
        <f t="shared" si="10"/>
        <v>0</v>
      </c>
    </row>
    <row r="275" spans="1:3" ht="16.5" x14ac:dyDescent="0.3">
      <c r="A275" s="93" t="s">
        <v>126</v>
      </c>
      <c r="B275" s="18"/>
      <c r="C275" s="33">
        <f t="shared" si="10"/>
        <v>0</v>
      </c>
    </row>
    <row r="276" spans="1:3" ht="16.5" x14ac:dyDescent="0.3">
      <c r="A276" s="93" t="s">
        <v>127</v>
      </c>
      <c r="B276" s="18"/>
      <c r="C276" s="33">
        <f t="shared" si="10"/>
        <v>0</v>
      </c>
    </row>
    <row r="277" spans="1:3" ht="16.5" x14ac:dyDescent="0.3">
      <c r="A277" s="93" t="s">
        <v>128</v>
      </c>
      <c r="B277" s="18"/>
      <c r="C277" s="33">
        <f t="shared" si="10"/>
        <v>0</v>
      </c>
    </row>
    <row r="278" spans="1:3" ht="17.25" thickBot="1" x14ac:dyDescent="0.35">
      <c r="A278" s="99" t="s">
        <v>129</v>
      </c>
      <c r="B278" s="27">
        <v>4540000</v>
      </c>
      <c r="C278" s="106">
        <f t="shared" si="10"/>
        <v>4540000</v>
      </c>
    </row>
    <row r="279" spans="1:3" ht="17.25" thickBot="1" x14ac:dyDescent="0.35">
      <c r="A279" s="22" t="s">
        <v>130</v>
      </c>
      <c r="B279" s="116">
        <f>SUM(B273:B278)</f>
        <v>4540000</v>
      </c>
      <c r="C279" s="39">
        <f t="shared" si="10"/>
        <v>4540000</v>
      </c>
    </row>
    <row r="280" spans="1:3" ht="16.5" x14ac:dyDescent="0.3">
      <c r="A280" s="105"/>
      <c r="B280" s="32"/>
      <c r="C280" s="33">
        <f t="shared" si="10"/>
        <v>0</v>
      </c>
    </row>
    <row r="281" spans="1:3" ht="16.5" x14ac:dyDescent="0.3">
      <c r="A281" s="24" t="s">
        <v>131</v>
      </c>
      <c r="B281" s="18"/>
      <c r="C281" s="33">
        <f t="shared" si="10"/>
        <v>0</v>
      </c>
    </row>
    <row r="282" spans="1:3" ht="16.5" x14ac:dyDescent="0.3">
      <c r="A282" s="93" t="s">
        <v>132</v>
      </c>
      <c r="B282" s="18">
        <v>34954313.909999996</v>
      </c>
      <c r="C282" s="33">
        <f t="shared" si="10"/>
        <v>34954313.909999996</v>
      </c>
    </row>
    <row r="283" spans="1:3" ht="16.5" x14ac:dyDescent="0.3">
      <c r="A283" s="93" t="s">
        <v>133</v>
      </c>
      <c r="B283" s="18">
        <v>22400000</v>
      </c>
      <c r="C283" s="33">
        <f t="shared" si="10"/>
        <v>22400000</v>
      </c>
    </row>
    <row r="284" spans="1:3" ht="16.5" x14ac:dyDescent="0.3">
      <c r="A284" s="93" t="s">
        <v>134</v>
      </c>
      <c r="B284" s="18">
        <v>41124000</v>
      </c>
      <c r="C284" s="33">
        <f t="shared" si="10"/>
        <v>41124000</v>
      </c>
    </row>
    <row r="285" spans="1:3" ht="16.5" x14ac:dyDescent="0.3">
      <c r="A285" s="93" t="s">
        <v>135</v>
      </c>
      <c r="B285" s="18"/>
      <c r="C285" s="33">
        <f t="shared" si="10"/>
        <v>0</v>
      </c>
    </row>
    <row r="286" spans="1:3" ht="17.25" customHeight="1" x14ac:dyDescent="0.3">
      <c r="A286" s="94" t="s">
        <v>136</v>
      </c>
      <c r="B286" s="18"/>
      <c r="C286" s="33">
        <f t="shared" si="10"/>
        <v>0</v>
      </c>
    </row>
    <row r="287" spans="1:3" ht="20.25" customHeight="1" thickBot="1" x14ac:dyDescent="0.35">
      <c r="A287" s="95" t="s">
        <v>137</v>
      </c>
      <c r="B287" s="27"/>
      <c r="C287" s="106">
        <f t="shared" si="10"/>
        <v>0</v>
      </c>
    </row>
    <row r="288" spans="1:3" ht="17.25" thickBot="1" x14ac:dyDescent="0.35">
      <c r="A288" s="117" t="s">
        <v>138</v>
      </c>
      <c r="B288" s="79">
        <f>SUM(B282:B287)</f>
        <v>98478313.909999996</v>
      </c>
      <c r="C288" s="39">
        <f t="shared" si="10"/>
        <v>98478313.909999996</v>
      </c>
    </row>
    <row r="289" spans="1:3" ht="16.5" x14ac:dyDescent="0.3">
      <c r="A289" s="105"/>
      <c r="B289" s="32"/>
      <c r="C289" s="33">
        <f t="shared" si="10"/>
        <v>0</v>
      </c>
    </row>
    <row r="290" spans="1:3" ht="16.5" x14ac:dyDescent="0.3">
      <c r="A290" s="24" t="s">
        <v>226</v>
      </c>
      <c r="B290" s="18"/>
      <c r="C290" s="33">
        <f t="shared" si="10"/>
        <v>0</v>
      </c>
    </row>
    <row r="291" spans="1:3" ht="16.5" x14ac:dyDescent="0.3">
      <c r="A291" s="93" t="s">
        <v>140</v>
      </c>
      <c r="B291" s="18">
        <v>60160986.079999998</v>
      </c>
      <c r="C291" s="33">
        <f t="shared" si="10"/>
        <v>60160986.079999998</v>
      </c>
    </row>
    <row r="292" spans="1:3" ht="16.5" x14ac:dyDescent="0.3">
      <c r="A292" s="93" t="s">
        <v>141</v>
      </c>
      <c r="B292" s="74"/>
      <c r="C292" s="33">
        <f t="shared" si="10"/>
        <v>0</v>
      </c>
    </row>
    <row r="293" spans="1:3" ht="16.5" x14ac:dyDescent="0.3">
      <c r="A293" s="93" t="s">
        <v>142</v>
      </c>
      <c r="B293" s="18"/>
      <c r="C293" s="33">
        <f t="shared" si="10"/>
        <v>0</v>
      </c>
    </row>
    <row r="294" spans="1:3" ht="16.5" x14ac:dyDescent="0.3">
      <c r="A294" s="93" t="s">
        <v>143</v>
      </c>
      <c r="B294" s="18">
        <v>21000000</v>
      </c>
      <c r="C294" s="33">
        <f t="shared" si="10"/>
        <v>21000000</v>
      </c>
    </row>
    <row r="295" spans="1:3" ht="16.5" x14ac:dyDescent="0.3">
      <c r="A295" s="93" t="s">
        <v>144</v>
      </c>
      <c r="B295" s="18"/>
      <c r="C295" s="33">
        <f t="shared" si="10"/>
        <v>0</v>
      </c>
    </row>
    <row r="296" spans="1:3" ht="17.25" thickBot="1" x14ac:dyDescent="0.35">
      <c r="A296" s="99" t="s">
        <v>145</v>
      </c>
      <c r="B296" s="27">
        <v>12300000</v>
      </c>
      <c r="C296" s="106">
        <f t="shared" si="10"/>
        <v>12300000</v>
      </c>
    </row>
    <row r="297" spans="1:3" ht="17.25" thickBot="1" x14ac:dyDescent="0.35">
      <c r="A297" s="22" t="s">
        <v>146</v>
      </c>
      <c r="B297" s="79">
        <f>SUM(B291:B296)</f>
        <v>93460986.079999998</v>
      </c>
      <c r="C297" s="39">
        <f t="shared" si="10"/>
        <v>93460986.079999998</v>
      </c>
    </row>
    <row r="298" spans="1:3" ht="16.5" x14ac:dyDescent="0.3">
      <c r="A298" s="105"/>
      <c r="B298" s="32"/>
      <c r="C298" s="33">
        <f t="shared" si="10"/>
        <v>0</v>
      </c>
    </row>
    <row r="299" spans="1:3" ht="16.5" x14ac:dyDescent="0.3">
      <c r="A299" s="24" t="s">
        <v>147</v>
      </c>
      <c r="B299" s="18"/>
      <c r="C299" s="33">
        <f t="shared" si="10"/>
        <v>0</v>
      </c>
    </row>
    <row r="300" spans="1:3" ht="16.5" x14ac:dyDescent="0.3">
      <c r="A300" s="93" t="s">
        <v>148</v>
      </c>
      <c r="B300" s="18"/>
      <c r="C300" s="33">
        <f t="shared" si="10"/>
        <v>0</v>
      </c>
    </row>
    <row r="301" spans="1:3" ht="16.5" x14ac:dyDescent="0.3">
      <c r="A301" s="93" t="s">
        <v>149</v>
      </c>
      <c r="B301" s="18"/>
      <c r="C301" s="33">
        <f t="shared" si="10"/>
        <v>0</v>
      </c>
    </row>
    <row r="302" spans="1:3" ht="16.5" x14ac:dyDescent="0.3">
      <c r="A302" s="93" t="s">
        <v>150</v>
      </c>
      <c r="B302" s="18"/>
      <c r="C302" s="33">
        <f t="shared" si="10"/>
        <v>0</v>
      </c>
    </row>
    <row r="303" spans="1:3" ht="16.5" x14ac:dyDescent="0.3">
      <c r="A303" s="93" t="s">
        <v>151</v>
      </c>
      <c r="B303" s="18"/>
      <c r="C303" s="33">
        <f t="shared" ref="C303:C331" si="12">SUM(B303:B303)</f>
        <v>0</v>
      </c>
    </row>
    <row r="304" spans="1:3" ht="16.5" x14ac:dyDescent="0.3">
      <c r="A304" s="94" t="s">
        <v>152</v>
      </c>
      <c r="B304" s="18"/>
      <c r="C304" s="33">
        <f t="shared" si="12"/>
        <v>0</v>
      </c>
    </row>
    <row r="305" spans="1:3" ht="17.25" thickBot="1" x14ac:dyDescent="0.35">
      <c r="A305" s="95" t="s">
        <v>153</v>
      </c>
      <c r="B305" s="96"/>
      <c r="C305" s="106">
        <f t="shared" si="12"/>
        <v>0</v>
      </c>
    </row>
    <row r="306" spans="1:3" ht="17.25" thickBot="1" x14ac:dyDescent="0.35">
      <c r="A306" s="22" t="s">
        <v>227</v>
      </c>
      <c r="B306" s="79">
        <f>SUM(B300:B305)</f>
        <v>0</v>
      </c>
      <c r="C306" s="39">
        <f t="shared" si="12"/>
        <v>0</v>
      </c>
    </row>
    <row r="307" spans="1:3" ht="16.5" x14ac:dyDescent="0.3">
      <c r="A307" s="105"/>
      <c r="B307" s="32"/>
      <c r="C307" s="33">
        <f t="shared" si="12"/>
        <v>0</v>
      </c>
    </row>
    <row r="308" spans="1:3" ht="16.5" x14ac:dyDescent="0.3">
      <c r="A308" s="24" t="s">
        <v>228</v>
      </c>
      <c r="B308" s="74"/>
      <c r="C308" s="33">
        <f t="shared" si="12"/>
        <v>0</v>
      </c>
    </row>
    <row r="309" spans="1:3" ht="16.5" x14ac:dyDescent="0.3">
      <c r="A309" s="93" t="s">
        <v>156</v>
      </c>
      <c r="B309" s="18">
        <v>306298916.89999998</v>
      </c>
      <c r="C309" s="33">
        <f t="shared" si="12"/>
        <v>306298916.89999998</v>
      </c>
    </row>
    <row r="310" spans="1:3" ht="16.5" x14ac:dyDescent="0.3">
      <c r="A310" s="93" t="s">
        <v>157</v>
      </c>
      <c r="B310" s="18">
        <v>11343008.98</v>
      </c>
      <c r="C310" s="33">
        <f t="shared" si="12"/>
        <v>11343008.98</v>
      </c>
    </row>
    <row r="311" spans="1:3" ht="16.5" x14ac:dyDescent="0.3">
      <c r="A311" s="93" t="s">
        <v>158</v>
      </c>
      <c r="B311" s="18"/>
      <c r="C311" s="33">
        <f t="shared" si="12"/>
        <v>0</v>
      </c>
    </row>
    <row r="312" spans="1:3" ht="16.5" x14ac:dyDescent="0.3">
      <c r="A312" s="93" t="s">
        <v>159</v>
      </c>
      <c r="B312" s="18"/>
      <c r="C312" s="33">
        <f t="shared" si="12"/>
        <v>0</v>
      </c>
    </row>
    <row r="313" spans="1:3" ht="16.5" x14ac:dyDescent="0.3">
      <c r="A313" s="93" t="s">
        <v>224</v>
      </c>
      <c r="B313" s="18"/>
      <c r="C313" s="33">
        <f t="shared" si="12"/>
        <v>0</v>
      </c>
    </row>
    <row r="314" spans="1:3" ht="16.5" x14ac:dyDescent="0.3">
      <c r="A314" s="93" t="s">
        <v>160</v>
      </c>
      <c r="B314" s="18"/>
      <c r="C314" s="33">
        <f t="shared" si="12"/>
        <v>0</v>
      </c>
    </row>
    <row r="315" spans="1:3" ht="16.5" x14ac:dyDescent="0.3">
      <c r="A315" s="93" t="s">
        <v>161</v>
      </c>
      <c r="B315" s="18"/>
      <c r="C315" s="33">
        <f t="shared" si="12"/>
        <v>0</v>
      </c>
    </row>
    <row r="316" spans="1:3" ht="17.25" thickBot="1" x14ac:dyDescent="0.35">
      <c r="A316" s="99" t="s">
        <v>162</v>
      </c>
      <c r="B316" s="27"/>
      <c r="C316" s="106">
        <f t="shared" si="12"/>
        <v>0</v>
      </c>
    </row>
    <row r="317" spans="1:3" ht="17.25" thickBot="1" x14ac:dyDescent="0.35">
      <c r="A317" s="68" t="s">
        <v>163</v>
      </c>
      <c r="B317" s="116">
        <f t="shared" ref="B317" si="13">SUM(B309:B316)</f>
        <v>317641925.88</v>
      </c>
      <c r="C317" s="39">
        <f t="shared" si="12"/>
        <v>317641925.88</v>
      </c>
    </row>
    <row r="318" spans="1:3" ht="16.5" x14ac:dyDescent="0.3">
      <c r="A318" s="110"/>
      <c r="B318" s="107"/>
      <c r="C318" s="33">
        <f t="shared" si="12"/>
        <v>0</v>
      </c>
    </row>
    <row r="319" spans="1:3" ht="16.5" x14ac:dyDescent="0.3">
      <c r="A319" s="24" t="s">
        <v>164</v>
      </c>
      <c r="B319" s="18"/>
      <c r="C319" s="33">
        <f t="shared" si="12"/>
        <v>0</v>
      </c>
    </row>
    <row r="320" spans="1:3" ht="16.5" x14ac:dyDescent="0.3">
      <c r="A320" s="93" t="s">
        <v>165</v>
      </c>
      <c r="B320" s="18"/>
      <c r="C320" s="33">
        <f t="shared" si="12"/>
        <v>0</v>
      </c>
    </row>
    <row r="321" spans="1:3" ht="16.5" x14ac:dyDescent="0.3">
      <c r="A321" s="93" t="s">
        <v>166</v>
      </c>
      <c r="B321" s="18"/>
      <c r="C321" s="33">
        <f t="shared" si="12"/>
        <v>0</v>
      </c>
    </row>
    <row r="322" spans="1:3" ht="16.5" x14ac:dyDescent="0.3">
      <c r="A322" s="93" t="s">
        <v>167</v>
      </c>
      <c r="B322" s="18"/>
      <c r="C322" s="33">
        <f t="shared" si="12"/>
        <v>0</v>
      </c>
    </row>
    <row r="323" spans="1:3" ht="16.5" x14ac:dyDescent="0.3">
      <c r="A323" s="93" t="s">
        <v>168</v>
      </c>
      <c r="B323" s="18"/>
      <c r="C323" s="33">
        <f t="shared" si="12"/>
        <v>0</v>
      </c>
    </row>
    <row r="324" spans="1:3" ht="16.5" x14ac:dyDescent="0.3">
      <c r="A324" s="93" t="s">
        <v>169</v>
      </c>
      <c r="B324" s="18">
        <v>20910560.43</v>
      </c>
      <c r="C324" s="33">
        <f t="shared" si="12"/>
        <v>20910560.43</v>
      </c>
    </row>
    <row r="325" spans="1:3" ht="16.5" x14ac:dyDescent="0.3">
      <c r="A325" s="93" t="s">
        <v>170</v>
      </c>
      <c r="B325" s="74"/>
      <c r="C325" s="33">
        <f t="shared" si="12"/>
        <v>0</v>
      </c>
    </row>
    <row r="326" spans="1:3" ht="16.5" x14ac:dyDescent="0.3">
      <c r="A326" s="93" t="s">
        <v>171</v>
      </c>
      <c r="B326" s="18"/>
      <c r="C326" s="33">
        <f t="shared" si="12"/>
        <v>0</v>
      </c>
    </row>
    <row r="327" spans="1:3" ht="16.5" x14ac:dyDescent="0.3">
      <c r="A327" s="93" t="s">
        <v>172</v>
      </c>
      <c r="B327" s="18">
        <v>0</v>
      </c>
      <c r="C327" s="33">
        <f t="shared" si="12"/>
        <v>0</v>
      </c>
    </row>
    <row r="328" spans="1:3" ht="17.25" thickBot="1" x14ac:dyDescent="0.35">
      <c r="A328" s="99" t="s">
        <v>173</v>
      </c>
      <c r="B328" s="27">
        <v>7589001.3399999999</v>
      </c>
      <c r="C328" s="106">
        <f t="shared" si="12"/>
        <v>7589001.3399999999</v>
      </c>
    </row>
    <row r="329" spans="1:3" ht="17.25" thickBot="1" x14ac:dyDescent="0.35">
      <c r="A329" s="68" t="s">
        <v>174</v>
      </c>
      <c r="B329" s="118">
        <f>SUM(B320:B328)</f>
        <v>28499561.77</v>
      </c>
      <c r="C329" s="119">
        <f t="shared" si="12"/>
        <v>28499561.77</v>
      </c>
    </row>
    <row r="330" spans="1:3" ht="17.25" thickBot="1" x14ac:dyDescent="0.35">
      <c r="A330" s="120" t="s">
        <v>177</v>
      </c>
      <c r="B330" s="121">
        <f>SUM(B329,B317,B306,B297,B288,B279,B270,B257,B247,)</f>
        <v>551400987.87</v>
      </c>
      <c r="C330" s="121">
        <f t="shared" si="12"/>
        <v>551400987.87</v>
      </c>
    </row>
    <row r="331" spans="1:3" ht="17.25" thickBot="1" x14ac:dyDescent="0.35">
      <c r="A331" s="122" t="s">
        <v>178</v>
      </c>
      <c r="B331" s="123">
        <f>SUM(B230,B330)</f>
        <v>1246349291.02</v>
      </c>
      <c r="C331" s="124">
        <f t="shared" si="12"/>
        <v>1246349291.02</v>
      </c>
    </row>
    <row r="332" spans="1:3" ht="15.75" thickBot="1" x14ac:dyDescent="0.3">
      <c r="A332" s="125" t="s">
        <v>229</v>
      </c>
      <c r="B332" s="126"/>
      <c r="C332" s="127"/>
    </row>
    <row r="333" spans="1:3" x14ac:dyDescent="0.25">
      <c r="A333" s="125" t="s">
        <v>230</v>
      </c>
      <c r="B333" s="126"/>
      <c r="C333" s="127"/>
    </row>
    <row r="334" spans="1:3" x14ac:dyDescent="0.25">
      <c r="A334" s="128" t="s">
        <v>179</v>
      </c>
      <c r="B334" s="129">
        <f>SUM(B117-B331)</f>
        <v>0</v>
      </c>
      <c r="C334" s="130"/>
    </row>
    <row r="335" spans="1:3" x14ac:dyDescent="0.25">
      <c r="A335" s="128" t="s">
        <v>231</v>
      </c>
      <c r="B335" s="129"/>
      <c r="C335" s="130"/>
    </row>
    <row r="336" spans="1:3" x14ac:dyDescent="0.25">
      <c r="A336" s="128" t="s">
        <v>232</v>
      </c>
      <c r="B336" s="129"/>
      <c r="C336" s="130"/>
    </row>
    <row r="337" spans="1:3" ht="16.5" x14ac:dyDescent="0.3">
      <c r="A337" s="131"/>
      <c r="B337" s="132"/>
      <c r="C337" s="133"/>
    </row>
    <row r="338" spans="1:3" ht="16.5" x14ac:dyDescent="0.3">
      <c r="A338" s="134" t="s">
        <v>233</v>
      </c>
      <c r="B338" s="135"/>
      <c r="C338" s="136"/>
    </row>
    <row r="339" spans="1:3" ht="16.5" x14ac:dyDescent="0.3">
      <c r="A339" s="134"/>
      <c r="B339" s="137"/>
      <c r="C339" s="136"/>
    </row>
    <row r="340" spans="1:3" ht="16.5" x14ac:dyDescent="0.3">
      <c r="A340" s="138"/>
      <c r="B340" s="137"/>
      <c r="C340" s="136"/>
    </row>
    <row r="341" spans="1:3" ht="16.5" x14ac:dyDescent="0.3">
      <c r="A341" s="138" t="s">
        <v>236</v>
      </c>
      <c r="B341" s="137"/>
      <c r="C341" s="136"/>
    </row>
    <row r="342" spans="1:3" ht="16.5" x14ac:dyDescent="0.3">
      <c r="A342" s="138"/>
      <c r="B342" s="139"/>
      <c r="C342" s="136"/>
    </row>
    <row r="343" spans="1:3" ht="16.5" x14ac:dyDescent="0.3">
      <c r="A343" s="138" t="s">
        <v>234</v>
      </c>
      <c r="B343" s="139"/>
      <c r="C343" s="136"/>
    </row>
    <row r="344" spans="1:3" ht="16.5" x14ac:dyDescent="0.3">
      <c r="A344" s="138"/>
      <c r="B344" s="139"/>
      <c r="C344" s="136"/>
    </row>
    <row r="345" spans="1:3" ht="17.25" thickBot="1" x14ac:dyDescent="0.35">
      <c r="A345" s="140" t="s">
        <v>235</v>
      </c>
      <c r="B345" s="141"/>
      <c r="C345" s="142"/>
    </row>
  </sheetData>
  <printOptions horizontalCentered="1"/>
  <pageMargins left="0.7" right="0.7" top="0.75" bottom="0.75" header="0.3" footer="0.3"/>
  <pageSetup scale="90" orientation="portrait" horizontalDpi="0" verticalDpi="0" r:id="rId1"/>
  <headerFooter>
    <oddFooter>&amp;LBEBEJI LOCAL GOVERNMENT&amp;C&amp;P&amp;R1st QUARTER 2025 BUDGET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2C9A3B-5140-4C5A-96F4-059FE5EF20D4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BBJ 1ST Q 2025 BDG TRACKING</vt:lpstr>
      <vt:lpstr>'BBJ 1ST Q 2025 BDG TRACKING'!Print_Area</vt:lpstr>
    </vt:vector>
  </TitlesOfParts>
  <Manager/>
  <Company>Central Bank of Nigeria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</cp:lastModifiedBy>
  <cp:revision/>
  <cp:lastPrinted>2025-04-17T11:46:21Z</cp:lastPrinted>
  <dcterms:created xsi:type="dcterms:W3CDTF">2017-10-05T15:39:53Z</dcterms:created>
  <dcterms:modified xsi:type="dcterms:W3CDTF">2025-04-17T11:46:35Z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